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C:\Users\tokok\Desktop\所沢市剣道連盟\作業用\R8.5　青少年大会\１　要項・計画書\１　要項\"/>
    </mc:Choice>
  </mc:AlternateContent>
  <xr:revisionPtr revIDLastSave="0" documentId="13_ncr:1_{3FA8AEE8-9295-4D2B-B9D7-4928ADF075C7}" xr6:coauthVersionLast="47" xr6:coauthVersionMax="47" xr10:uidLastSave="{00000000-0000-0000-0000-000000000000}"/>
  <bookViews>
    <workbookView xWindow="7800" yWindow="1280" windowWidth="10530" windowHeight="8840" tabRatio="679" activeTab="2" xr2:uid="{00000000-000D-0000-FFFF-FFFF00000000}"/>
  </bookViews>
  <sheets>
    <sheet name="説明書" sheetId="3" r:id="rId1"/>
    <sheet name="記入書１（団体）" sheetId="5" r:id="rId2"/>
    <sheet name="記入書２（選手）" sheetId="11" r:id="rId3"/>
    <sheet name="審判員・係員名簿" sheetId="7" r:id="rId4"/>
    <sheet name="集計表" sheetId="1" r:id="rId5"/>
  </sheets>
  <definedNames>
    <definedName name="_xlnm.Print_Area" localSheetId="1">'記入書１（団体）'!$B$2:$J$24</definedName>
    <definedName name="_xlnm.Print_Area" localSheetId="4">集計表!$B$2:$P$25,集計表!$R$2:$AF$25</definedName>
    <definedName name="_xlnm.Print_Area" localSheetId="0">説明書!$B$2:$H$76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3" i="11" l="1" a="1"/>
  <c r="E3" i="11" s="1"/>
  <c r="E4" i="11"/>
  <c r="AF11" i="1"/>
  <c r="AD11" i="1"/>
  <c r="AC11" i="1"/>
  <c r="AB11" i="1"/>
  <c r="AA11" i="1"/>
  <c r="Z11" i="1"/>
  <c r="Y11" i="1"/>
  <c r="X11" i="1"/>
  <c r="W11" i="1"/>
  <c r="V11" i="1"/>
  <c r="U11" i="1"/>
  <c r="T11" i="1"/>
  <c r="S11" i="1"/>
  <c r="L11" i="1"/>
  <c r="K11" i="1"/>
  <c r="J11" i="1"/>
  <c r="I11" i="1"/>
  <c r="H11" i="1"/>
  <c r="G11" i="1"/>
  <c r="F11" i="1"/>
  <c r="E11" i="1"/>
  <c r="C11" i="1"/>
  <c r="D11" i="1"/>
  <c r="N11" i="1"/>
  <c r="M11" i="1"/>
  <c r="P11" i="1"/>
  <c r="AC8" i="1"/>
  <c r="AC7" i="1"/>
  <c r="AC6" i="1"/>
  <c r="AC5" i="1"/>
  <c r="AC4" i="1"/>
  <c r="V5" i="1"/>
  <c r="V4" i="1"/>
  <c r="M5" i="1"/>
  <c r="M6" i="1"/>
  <c r="M7" i="1"/>
  <c r="M8" i="1"/>
  <c r="M4" i="1"/>
  <c r="F5" i="1"/>
  <c r="F4" i="1"/>
  <c r="K14" i="7"/>
  <c r="J14" i="7"/>
  <c r="K13" i="7"/>
  <c r="J13" i="7"/>
  <c r="K12" i="7"/>
  <c r="J12" i="7"/>
  <c r="M14" i="7"/>
  <c r="M13" i="7"/>
  <c r="M12" i="7"/>
  <c r="K9" i="7"/>
  <c r="J9" i="7"/>
  <c r="K8" i="7"/>
  <c r="J8" i="7"/>
  <c r="K7" i="7"/>
  <c r="J7" i="7"/>
  <c r="K6" i="7"/>
  <c r="J6" i="7"/>
  <c r="K5" i="7"/>
  <c r="J5" i="7"/>
  <c r="K4" i="7"/>
  <c r="J4" i="7"/>
  <c r="E13" i="7"/>
  <c r="D13" i="7"/>
  <c r="C13" i="7"/>
  <c r="E12" i="7"/>
  <c r="D12" i="7"/>
  <c r="C12" i="7"/>
  <c r="E11" i="7"/>
  <c r="D11" i="7"/>
  <c r="C11" i="7"/>
  <c r="E10" i="7"/>
  <c r="D10" i="7"/>
  <c r="C10" i="7"/>
  <c r="E9" i="7"/>
  <c r="D9" i="7"/>
  <c r="C9" i="7"/>
  <c r="E8" i="7"/>
  <c r="D8" i="7"/>
  <c r="C8" i="7"/>
  <c r="E7" i="7"/>
  <c r="D7" i="7"/>
  <c r="C7" i="7"/>
  <c r="E6" i="7"/>
  <c r="D6" i="7"/>
  <c r="C6" i="7"/>
  <c r="E5" i="7"/>
  <c r="D5" i="7"/>
  <c r="C5" i="7"/>
  <c r="E4" i="7"/>
  <c r="D4" i="7"/>
  <c r="C4" i="7"/>
  <c r="M9" i="7"/>
  <c r="M8" i="7"/>
  <c r="M7" i="7"/>
  <c r="M6" i="7"/>
  <c r="M5" i="7"/>
  <c r="M4" i="7"/>
  <c r="G13" i="7"/>
  <c r="G12" i="7"/>
  <c r="G11" i="7"/>
  <c r="G10" i="7"/>
  <c r="G9" i="7"/>
  <c r="G8" i="7"/>
  <c r="G7" i="7"/>
  <c r="G6" i="7"/>
  <c r="G5" i="7"/>
  <c r="G4" i="7"/>
  <c r="Z25" i="1"/>
  <c r="Z24" i="1"/>
  <c r="AB25" i="1"/>
  <c r="AB24" i="1"/>
  <c r="AB17" i="1"/>
  <c r="AB18" i="1"/>
  <c r="AB19" i="1"/>
  <c r="AB20" i="1"/>
  <c r="AB21" i="1"/>
  <c r="AA17" i="1"/>
  <c r="AA18" i="1"/>
  <c r="AA19" i="1"/>
  <c r="AA20" i="1"/>
  <c r="AA21" i="1"/>
  <c r="AB16" i="1"/>
  <c r="AA16" i="1"/>
  <c r="Y25" i="1"/>
  <c r="U25" i="1"/>
  <c r="T25" i="1"/>
  <c r="S25" i="1"/>
  <c r="Y24" i="1"/>
  <c r="U24" i="1"/>
  <c r="T24" i="1"/>
  <c r="S24" i="1"/>
  <c r="Y23" i="1"/>
  <c r="U23" i="1"/>
  <c r="T23" i="1"/>
  <c r="S23" i="1"/>
  <c r="Y22" i="1"/>
  <c r="U22" i="1"/>
  <c r="T22" i="1"/>
  <c r="S22" i="1"/>
  <c r="Y21" i="1"/>
  <c r="U21" i="1"/>
  <c r="T21" i="1"/>
  <c r="S21" i="1"/>
  <c r="Y20" i="1"/>
  <c r="U20" i="1"/>
  <c r="T20" i="1"/>
  <c r="S20" i="1"/>
  <c r="Y19" i="1"/>
  <c r="U19" i="1"/>
  <c r="T19" i="1"/>
  <c r="S19" i="1"/>
  <c r="Y18" i="1"/>
  <c r="U18" i="1"/>
  <c r="T18" i="1"/>
  <c r="S18" i="1"/>
  <c r="Y17" i="1"/>
  <c r="U17" i="1"/>
  <c r="T17" i="1"/>
  <c r="S17" i="1"/>
  <c r="Y16" i="1"/>
  <c r="U16" i="1"/>
  <c r="T16" i="1"/>
  <c r="S16" i="1"/>
  <c r="J25" i="1"/>
  <c r="J24" i="1"/>
  <c r="L25" i="1"/>
  <c r="L24" i="1"/>
  <c r="L21" i="1"/>
  <c r="K21" i="1"/>
  <c r="L20" i="1"/>
  <c r="K20" i="1"/>
  <c r="L19" i="1"/>
  <c r="K19" i="1"/>
  <c r="L18" i="1"/>
  <c r="K18" i="1"/>
  <c r="L17" i="1"/>
  <c r="K17" i="1"/>
  <c r="L16" i="1"/>
  <c r="K16" i="1"/>
  <c r="E16" i="1"/>
  <c r="I25" i="1"/>
  <c r="E25" i="1"/>
  <c r="D25" i="1"/>
  <c r="C25" i="1"/>
  <c r="I24" i="1"/>
  <c r="E24" i="1"/>
  <c r="D24" i="1"/>
  <c r="C24" i="1"/>
  <c r="I23" i="1"/>
  <c r="E23" i="1"/>
  <c r="D23" i="1"/>
  <c r="C23" i="1"/>
  <c r="I22" i="1"/>
  <c r="E22" i="1"/>
  <c r="D22" i="1"/>
  <c r="C22" i="1"/>
  <c r="I21" i="1"/>
  <c r="E21" i="1"/>
  <c r="D21" i="1"/>
  <c r="C21" i="1"/>
  <c r="I20" i="1"/>
  <c r="E20" i="1"/>
  <c r="D20" i="1"/>
  <c r="C20" i="1"/>
  <c r="I19" i="1"/>
  <c r="E19" i="1"/>
  <c r="D19" i="1"/>
  <c r="C19" i="1"/>
  <c r="I18" i="1"/>
  <c r="E18" i="1"/>
  <c r="D18" i="1"/>
  <c r="C18" i="1"/>
  <c r="I17" i="1"/>
  <c r="E17" i="1"/>
  <c r="D17" i="1"/>
  <c r="C17" i="1"/>
  <c r="I16" i="1"/>
  <c r="D16" i="1"/>
  <c r="C16" i="1"/>
  <c r="O11" i="1" l="1"/>
  <c r="AE11" i="1"/>
  <c r="G13" i="1"/>
  <c r="L13"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<sst xmlns="http://schemas.openxmlformats.org/spreadsheetml/2006/main" count="503" uniqueCount="250">
  <si>
    <t>参加数</t>
    <rPh sb="0" eb="2">
      <t>サンカ</t>
    </rPh>
    <rPh sb="2" eb="3">
      <t>スウ</t>
    </rPh>
    <phoneticPr fontId="2"/>
  </si>
  <si>
    <t>部　　　門</t>
    <rPh sb="0" eb="1">
      <t>ブ</t>
    </rPh>
    <rPh sb="4" eb="5">
      <t>モン</t>
    </rPh>
    <phoneticPr fontId="2"/>
  </si>
  <si>
    <t>小学４年生の部</t>
    <rPh sb="0" eb="2">
      <t>ショウガク</t>
    </rPh>
    <rPh sb="3" eb="5">
      <t>ネンセイ</t>
    </rPh>
    <rPh sb="6" eb="7">
      <t>ブ</t>
    </rPh>
    <phoneticPr fontId="2"/>
  </si>
  <si>
    <t>小学５年生の部</t>
    <rPh sb="0" eb="2">
      <t>ショウガク</t>
    </rPh>
    <rPh sb="3" eb="5">
      <t>ネンセイ</t>
    </rPh>
    <rPh sb="6" eb="7">
      <t>ブ</t>
    </rPh>
    <phoneticPr fontId="2"/>
  </si>
  <si>
    <t>小学６年生の部</t>
    <rPh sb="0" eb="2">
      <t>ショウガク</t>
    </rPh>
    <rPh sb="3" eb="5">
      <t>ネンセイ</t>
    </rPh>
    <rPh sb="6" eb="7">
      <t>ブ</t>
    </rPh>
    <phoneticPr fontId="2"/>
  </si>
  <si>
    <t>中学１年生男子の部</t>
    <rPh sb="0" eb="2">
      <t>チュウガク</t>
    </rPh>
    <rPh sb="3" eb="5">
      <t>ネンセイ</t>
    </rPh>
    <rPh sb="5" eb="7">
      <t>ダンシ</t>
    </rPh>
    <rPh sb="8" eb="9">
      <t>ブ</t>
    </rPh>
    <phoneticPr fontId="2"/>
  </si>
  <si>
    <t>中学１年生女子の部</t>
    <rPh sb="0" eb="2">
      <t>チュウガク</t>
    </rPh>
    <rPh sb="3" eb="5">
      <t>ネンセイ</t>
    </rPh>
    <rPh sb="5" eb="7">
      <t>ジョシ</t>
    </rPh>
    <rPh sb="8" eb="9">
      <t>ブ</t>
    </rPh>
    <phoneticPr fontId="2"/>
  </si>
  <si>
    <t>中学２年生男子の部</t>
    <rPh sb="0" eb="2">
      <t>チュウガク</t>
    </rPh>
    <rPh sb="3" eb="5">
      <t>ネンセイ</t>
    </rPh>
    <rPh sb="5" eb="7">
      <t>ダンシ</t>
    </rPh>
    <rPh sb="8" eb="9">
      <t>ブ</t>
    </rPh>
    <phoneticPr fontId="2"/>
  </si>
  <si>
    <t>中学２年生女子の部</t>
    <rPh sb="0" eb="2">
      <t>チュウガク</t>
    </rPh>
    <rPh sb="3" eb="5">
      <t>ネンセイ</t>
    </rPh>
    <rPh sb="5" eb="7">
      <t>ジョシ</t>
    </rPh>
    <rPh sb="8" eb="9">
      <t>ブ</t>
    </rPh>
    <phoneticPr fontId="2"/>
  </si>
  <si>
    <t>中学３年生男子の部</t>
    <rPh sb="0" eb="2">
      <t>チュウガク</t>
    </rPh>
    <rPh sb="3" eb="5">
      <t>ネンセイ</t>
    </rPh>
    <rPh sb="5" eb="7">
      <t>ダンシ</t>
    </rPh>
    <rPh sb="8" eb="9">
      <t>ブ</t>
    </rPh>
    <phoneticPr fontId="2"/>
  </si>
  <si>
    <t>中学３年生女子の部</t>
    <rPh sb="0" eb="2">
      <t>チュウガク</t>
    </rPh>
    <rPh sb="3" eb="5">
      <t>ネンセイ</t>
    </rPh>
    <rPh sb="5" eb="7">
      <t>ジョシ</t>
    </rPh>
    <rPh sb="8" eb="9">
      <t>ブ</t>
    </rPh>
    <phoneticPr fontId="2"/>
  </si>
  <si>
    <t>高校生男子の部</t>
    <rPh sb="0" eb="2">
      <t>コウコウ</t>
    </rPh>
    <rPh sb="2" eb="3">
      <t>セイ</t>
    </rPh>
    <rPh sb="3" eb="5">
      <t>ダンシ</t>
    </rPh>
    <rPh sb="6" eb="7">
      <t>ブ</t>
    </rPh>
    <phoneticPr fontId="2"/>
  </si>
  <si>
    <t>高校生女子の部</t>
    <rPh sb="0" eb="2">
      <t>コウコウ</t>
    </rPh>
    <rPh sb="2" eb="3">
      <t>セイ</t>
    </rPh>
    <rPh sb="3" eb="5">
      <t>ジョシ</t>
    </rPh>
    <rPh sb="6" eb="7">
      <t>ブ</t>
    </rPh>
    <phoneticPr fontId="2"/>
  </si>
  <si>
    <t>合計参加者数</t>
    <rPh sb="0" eb="2">
      <t>ゴウケイ</t>
    </rPh>
    <rPh sb="2" eb="5">
      <t>サンカシャ</t>
    </rPh>
    <rPh sb="5" eb="6">
      <t>スウ</t>
    </rPh>
    <phoneticPr fontId="2"/>
  </si>
  <si>
    <t>No</t>
    <phoneticPr fontId="2"/>
  </si>
  <si>
    <t>段位</t>
    <rPh sb="0" eb="2">
      <t>ダンイ</t>
    </rPh>
    <phoneticPr fontId="2"/>
  </si>
  <si>
    <t>年齢</t>
    <rPh sb="0" eb="2">
      <t>ネンレイ</t>
    </rPh>
    <phoneticPr fontId="2"/>
  </si>
  <si>
    <t>名　　　　　前</t>
    <rPh sb="0" eb="1">
      <t>ナ</t>
    </rPh>
    <rPh sb="6" eb="7">
      <t>マエ</t>
    </rPh>
    <phoneticPr fontId="2"/>
  </si>
  <si>
    <t>審判員名簿</t>
    <rPh sb="0" eb="3">
      <t>シンパンイン</t>
    </rPh>
    <rPh sb="3" eb="5">
      <t>メイボ</t>
    </rPh>
    <phoneticPr fontId="2"/>
  </si>
  <si>
    <t>役職</t>
    <rPh sb="0" eb="2">
      <t>ヤクショク</t>
    </rPh>
    <phoneticPr fontId="2"/>
  </si>
  <si>
    <t>名　　　前</t>
    <rPh sb="0" eb="1">
      <t>ナ</t>
    </rPh>
    <rPh sb="4" eb="5">
      <t>マエ</t>
    </rPh>
    <phoneticPr fontId="2"/>
  </si>
  <si>
    <t>団体名</t>
    <rPh sb="0" eb="2">
      <t>ダンタイ</t>
    </rPh>
    <rPh sb="2" eb="3">
      <t>メイ</t>
    </rPh>
    <phoneticPr fontId="2"/>
  </si>
  <si>
    <t>申込責任者</t>
    <rPh sb="0" eb="2">
      <t>モウシコミ</t>
    </rPh>
    <rPh sb="2" eb="5">
      <t>セキニンシャ</t>
    </rPh>
    <phoneticPr fontId="2"/>
  </si>
  <si>
    <t>電話</t>
    <rPh sb="0" eb="2">
      <t>デンワ</t>
    </rPh>
    <phoneticPr fontId="2"/>
  </si>
  <si>
    <t>FAX</t>
    <phoneticPr fontId="2"/>
  </si>
  <si>
    <r>
      <t>係員名簿</t>
    </r>
    <r>
      <rPr>
        <sz val="10"/>
        <rFont val="ＭＳ Ｐゴシック"/>
        <family val="3"/>
        <charset val="128"/>
      </rPr>
      <t>（試合場のお手伝い選手係・時計・記録）</t>
    </r>
    <rPh sb="0" eb="2">
      <t>カカリイン</t>
    </rPh>
    <rPh sb="2" eb="4">
      <t>メイボ</t>
    </rPh>
    <rPh sb="5" eb="7">
      <t>シアイ</t>
    </rPh>
    <rPh sb="7" eb="8">
      <t>ジョウ</t>
    </rPh>
    <rPh sb="10" eb="12">
      <t>テツダ</t>
    </rPh>
    <rPh sb="13" eb="15">
      <t>センシュ</t>
    </rPh>
    <rPh sb="15" eb="16">
      <t>カカリ</t>
    </rPh>
    <rPh sb="17" eb="19">
      <t>トケイ</t>
    </rPh>
    <rPh sb="20" eb="22">
      <t>キロク</t>
    </rPh>
    <phoneticPr fontId="2"/>
  </si>
  <si>
    <t>小学３年生以下の部</t>
    <rPh sb="0" eb="2">
      <t>ショウガク</t>
    </rPh>
    <rPh sb="3" eb="5">
      <t>ネンセイ</t>
    </rPh>
    <rPh sb="5" eb="7">
      <t>イカ</t>
    </rPh>
    <rPh sb="8" eb="9">
      <t>ブ</t>
    </rPh>
    <phoneticPr fontId="2"/>
  </si>
  <si>
    <t>役員名簿（大会審判員、係員以外）</t>
    <rPh sb="0" eb="1">
      <t>エキ</t>
    </rPh>
    <rPh sb="1" eb="2">
      <t>イン</t>
    </rPh>
    <rPh sb="2" eb="4">
      <t>メイボ</t>
    </rPh>
    <rPh sb="5" eb="7">
      <t>タイカイ</t>
    </rPh>
    <rPh sb="7" eb="9">
      <t>シンパン</t>
    </rPh>
    <rPh sb="9" eb="10">
      <t>イン</t>
    </rPh>
    <rPh sb="11" eb="13">
      <t>カカリイン</t>
    </rPh>
    <rPh sb="13" eb="15">
      <t>イガイ</t>
    </rPh>
    <phoneticPr fontId="2"/>
  </si>
  <si>
    <t>学年</t>
    <rPh sb="0" eb="2">
      <t>ガクネン</t>
    </rPh>
    <phoneticPr fontId="2"/>
  </si>
  <si>
    <t>小学生</t>
    <rPh sb="0" eb="3">
      <t>ショウガクセイ</t>
    </rPh>
    <phoneticPr fontId="2"/>
  </si>
  <si>
    <t>高校生</t>
    <rPh sb="0" eb="3">
      <t>コウコウセイ</t>
    </rPh>
    <phoneticPr fontId="2"/>
  </si>
  <si>
    <t>男女</t>
    <rPh sb="0" eb="2">
      <t>ダンジョ</t>
    </rPh>
    <phoneticPr fontId="2"/>
  </si>
  <si>
    <t>№</t>
    <phoneticPr fontId="2"/>
  </si>
  <si>
    <t>氏名</t>
    <rPh sb="0" eb="2">
      <t>シメイ</t>
    </rPh>
    <phoneticPr fontId="2"/>
  </si>
  <si>
    <t>区分</t>
    <rPh sb="0" eb="2">
      <t>クブン</t>
    </rPh>
    <phoneticPr fontId="2"/>
  </si>
  <si>
    <t>男</t>
    <rPh sb="0" eb="1">
      <t>オトコ</t>
    </rPh>
    <phoneticPr fontId="2"/>
  </si>
  <si>
    <t>女</t>
    <rPh sb="0" eb="1">
      <t>オンナ</t>
    </rPh>
    <phoneticPr fontId="2"/>
  </si>
  <si>
    <t>中学生男子</t>
    <rPh sb="0" eb="3">
      <t>チュウガクセイ</t>
    </rPh>
    <rPh sb="3" eb="5">
      <t>ダンシ</t>
    </rPh>
    <phoneticPr fontId="2"/>
  </si>
  <si>
    <t>中学生女子</t>
    <rPh sb="0" eb="3">
      <t>チュウガクセイ</t>
    </rPh>
    <rPh sb="3" eb="5">
      <t>ジョシ</t>
    </rPh>
    <phoneticPr fontId="2"/>
  </si>
  <si>
    <t>ふりがな</t>
    <phoneticPr fontId="2"/>
  </si>
  <si>
    <t>氏　　名</t>
    <rPh sb="0" eb="1">
      <t>シ</t>
    </rPh>
    <rPh sb="3" eb="4">
      <t>メイ</t>
    </rPh>
    <phoneticPr fontId="2"/>
  </si>
  <si>
    <t>選手氏名</t>
    <rPh sb="0" eb="2">
      <t>センシュ</t>
    </rPh>
    <rPh sb="2" eb="4">
      <t>シメイ</t>
    </rPh>
    <phoneticPr fontId="2"/>
  </si>
  <si>
    <t>団体名</t>
    <rPh sb="0" eb="3">
      <t>ダンタイメイ</t>
    </rPh>
    <phoneticPr fontId="2"/>
  </si>
  <si>
    <t>申し込み責任者</t>
    <rPh sb="0" eb="1">
      <t>モウ</t>
    </rPh>
    <rPh sb="2" eb="3">
      <t>コ</t>
    </rPh>
    <rPh sb="4" eb="7">
      <t>セキニンシャ</t>
    </rPh>
    <phoneticPr fontId="2"/>
  </si>
  <si>
    <t>ＦＡＸ</t>
    <phoneticPr fontId="2"/>
  </si>
  <si>
    <t>審判員</t>
    <rPh sb="0" eb="3">
      <t>シンパンイン</t>
    </rPh>
    <phoneticPr fontId="2"/>
  </si>
  <si>
    <t>称号</t>
    <rPh sb="0" eb="2">
      <t>ショウゴウ</t>
    </rPh>
    <phoneticPr fontId="2"/>
  </si>
  <si>
    <t>係員</t>
    <rPh sb="0" eb="2">
      <t>カカリイン</t>
    </rPh>
    <phoneticPr fontId="2"/>
  </si>
  <si>
    <t>役員</t>
    <rPh sb="0" eb="2">
      <t>ヤクイン</t>
    </rPh>
    <phoneticPr fontId="2"/>
  </si>
  <si>
    <t>名　　　　前</t>
    <rPh sb="0" eb="1">
      <t>ナ</t>
    </rPh>
    <rPh sb="5" eb="6">
      <t>マエ</t>
    </rPh>
    <phoneticPr fontId="2"/>
  </si>
  <si>
    <t>メールアドレス（携帯）</t>
    <rPh sb="8" eb="10">
      <t>ケイタイ</t>
    </rPh>
    <phoneticPr fontId="2"/>
  </si>
  <si>
    <t>メールアドレス（ＰＣ）</t>
    <phoneticPr fontId="2"/>
  </si>
  <si>
    <t>携帯電話</t>
    <rPh sb="0" eb="2">
      <t>ケイタイ</t>
    </rPh>
    <rPh sb="2" eb="4">
      <t>デンワ</t>
    </rPh>
    <phoneticPr fontId="2"/>
  </si>
  <si>
    <t>携帯</t>
    <rPh sb="0" eb="2">
      <t>ケイタイ</t>
    </rPh>
    <phoneticPr fontId="2"/>
  </si>
  <si>
    <t>メールアドレス（ＰＣ）</t>
    <phoneticPr fontId="2"/>
  </si>
  <si>
    <t>中学</t>
    <rPh sb="0" eb="2">
      <t>チュウガク</t>
    </rPh>
    <phoneticPr fontId="2"/>
  </si>
  <si>
    <t>高校</t>
    <rPh sb="0" eb="2">
      <t>コウコウ</t>
    </rPh>
    <phoneticPr fontId="2"/>
  </si>
  <si>
    <t>略称</t>
    <rPh sb="0" eb="2">
      <t>リャクショウ</t>
    </rPh>
    <phoneticPr fontId="2"/>
  </si>
  <si>
    <t>各団体・学校は次の略称を記入してください。</t>
    <rPh sb="0" eb="3">
      <t>カクダンタイ</t>
    </rPh>
    <rPh sb="4" eb="6">
      <t>ガッコウ</t>
    </rPh>
    <rPh sb="7" eb="8">
      <t>ツギ</t>
    </rPh>
    <rPh sb="9" eb="11">
      <t>リャクショウ</t>
    </rPh>
    <rPh sb="12" eb="14">
      <t>キニュウ</t>
    </rPh>
    <phoneticPr fontId="2"/>
  </si>
  <si>
    <t>三ヶ島剣友会</t>
  </si>
  <si>
    <t>小手指剣友会</t>
  </si>
  <si>
    <t>錬武館</t>
  </si>
  <si>
    <t>新所沢剣道教室</t>
  </si>
  <si>
    <t>講武館</t>
  </si>
  <si>
    <t>柳瀬剣友会</t>
  </si>
  <si>
    <t>所沢剣道教室</t>
  </si>
  <si>
    <t>山口剣友会</t>
  </si>
  <si>
    <t>富岡錬友会</t>
  </si>
  <si>
    <t>一刀会</t>
  </si>
  <si>
    <t>吾妻剣友会</t>
  </si>
  <si>
    <t>松井剣志会</t>
  </si>
  <si>
    <t>神明剣友会</t>
  </si>
  <si>
    <t>三ヶ島</t>
    <rPh sb="0" eb="3">
      <t>ミカジマ</t>
    </rPh>
    <phoneticPr fontId="2"/>
  </si>
  <si>
    <t>小手指</t>
    <rPh sb="0" eb="3">
      <t>コテサシ</t>
    </rPh>
    <phoneticPr fontId="2"/>
  </si>
  <si>
    <t>錬武館</t>
    <rPh sb="0" eb="1">
      <t>レン</t>
    </rPh>
    <rPh sb="1" eb="3">
      <t>ブカン</t>
    </rPh>
    <phoneticPr fontId="2"/>
  </si>
  <si>
    <t>新所沢</t>
    <rPh sb="0" eb="3">
      <t>シントコロザワ</t>
    </rPh>
    <phoneticPr fontId="2"/>
  </si>
  <si>
    <t>講武館</t>
    <rPh sb="0" eb="1">
      <t>コウ</t>
    </rPh>
    <rPh sb="1" eb="3">
      <t>ブカン</t>
    </rPh>
    <phoneticPr fontId="2"/>
  </si>
  <si>
    <t>柳瀬</t>
    <rPh sb="0" eb="2">
      <t>ヤナセ</t>
    </rPh>
    <phoneticPr fontId="2"/>
  </si>
  <si>
    <t>所沢</t>
    <rPh sb="0" eb="2">
      <t>トコロザワ</t>
    </rPh>
    <phoneticPr fontId="2"/>
  </si>
  <si>
    <t>山口</t>
    <rPh sb="0" eb="2">
      <t>ヤマグチ</t>
    </rPh>
    <phoneticPr fontId="2"/>
  </si>
  <si>
    <t>富岡</t>
    <rPh sb="0" eb="2">
      <t>トミオカ</t>
    </rPh>
    <phoneticPr fontId="2"/>
  </si>
  <si>
    <t>一刀会</t>
    <rPh sb="0" eb="3">
      <t>イットウカイ</t>
    </rPh>
    <phoneticPr fontId="2"/>
  </si>
  <si>
    <t>吾妻</t>
    <rPh sb="0" eb="2">
      <t>アズマ</t>
    </rPh>
    <phoneticPr fontId="2"/>
  </si>
  <si>
    <t>松井</t>
    <rPh sb="0" eb="2">
      <t>マツイ</t>
    </rPh>
    <phoneticPr fontId="2"/>
  </si>
  <si>
    <t>団体</t>
    <rPh sb="0" eb="2">
      <t>ダンタイ</t>
    </rPh>
    <phoneticPr fontId="2"/>
  </si>
  <si>
    <t>所沢高校</t>
    <rPh sb="0" eb="2">
      <t>トコロザワ</t>
    </rPh>
    <rPh sb="2" eb="4">
      <t>コウコウ</t>
    </rPh>
    <phoneticPr fontId="2"/>
  </si>
  <si>
    <t>所沢高</t>
    <rPh sb="0" eb="2">
      <t>トコロザワ</t>
    </rPh>
    <rPh sb="2" eb="3">
      <t>コウ</t>
    </rPh>
    <phoneticPr fontId="2"/>
  </si>
  <si>
    <t>北高</t>
    <rPh sb="0" eb="2">
      <t>キタコウ</t>
    </rPh>
    <phoneticPr fontId="2"/>
  </si>
  <si>
    <t>西高</t>
    <rPh sb="0" eb="1">
      <t>ニシ</t>
    </rPh>
    <rPh sb="1" eb="2">
      <t>コウ</t>
    </rPh>
    <phoneticPr fontId="2"/>
  </si>
  <si>
    <t>所沢北高</t>
    <rPh sb="0" eb="2">
      <t>トコロザワ</t>
    </rPh>
    <rPh sb="2" eb="4">
      <t>キタコウ</t>
    </rPh>
    <phoneticPr fontId="2"/>
  </si>
  <si>
    <t>所沢西高</t>
    <rPh sb="0" eb="2">
      <t>トコロザワ</t>
    </rPh>
    <rPh sb="2" eb="4">
      <t>ニシコウ</t>
    </rPh>
    <phoneticPr fontId="2"/>
  </si>
  <si>
    <t>所沢中</t>
    <rPh sb="0" eb="2">
      <t>トコロザワ</t>
    </rPh>
    <rPh sb="2" eb="3">
      <t>チュウ</t>
    </rPh>
    <phoneticPr fontId="2"/>
  </si>
  <si>
    <t>（</t>
    <phoneticPr fontId="2"/>
  </si>
  <si>
    <t>）</t>
    <phoneticPr fontId="2"/>
  </si>
  <si>
    <t>所属</t>
    <rPh sb="0" eb="2">
      <t>ショゾク</t>
    </rPh>
    <phoneticPr fontId="2"/>
  </si>
  <si>
    <t>所沢中学校</t>
    <rPh sb="0" eb="2">
      <t>トコロザワ</t>
    </rPh>
    <rPh sb="2" eb="4">
      <t>チュウガク</t>
    </rPh>
    <rPh sb="4" eb="5">
      <t>コウ</t>
    </rPh>
    <phoneticPr fontId="2"/>
  </si>
  <si>
    <t>南陵中学校</t>
    <rPh sb="0" eb="2">
      <t>ナンリョウ</t>
    </rPh>
    <rPh sb="2" eb="4">
      <t>チュウガク</t>
    </rPh>
    <rPh sb="4" eb="5">
      <t>コウ</t>
    </rPh>
    <phoneticPr fontId="2"/>
  </si>
  <si>
    <t>山口中学校</t>
    <rPh sb="0" eb="2">
      <t>ヤマグチ</t>
    </rPh>
    <rPh sb="2" eb="5">
      <t>チュウガッコウ</t>
    </rPh>
    <phoneticPr fontId="2"/>
  </si>
  <si>
    <t>小手指中学校</t>
    <rPh sb="0" eb="3">
      <t>コテサシ</t>
    </rPh>
    <rPh sb="3" eb="6">
      <t>チュウガッコウ</t>
    </rPh>
    <phoneticPr fontId="2"/>
  </si>
  <si>
    <t>上山口中学校</t>
    <rPh sb="0" eb="3">
      <t>カミヤマグチ</t>
    </rPh>
    <rPh sb="3" eb="6">
      <t>チュウガッコウ</t>
    </rPh>
    <phoneticPr fontId="2"/>
  </si>
  <si>
    <t>三ヶ島中学校</t>
    <rPh sb="0" eb="3">
      <t>ミカジマ</t>
    </rPh>
    <rPh sb="3" eb="6">
      <t>チュウガッコウ</t>
    </rPh>
    <phoneticPr fontId="2"/>
  </si>
  <si>
    <t>狭山ヶ丘中学校</t>
    <rPh sb="0" eb="4">
      <t>サヤマガオカ</t>
    </rPh>
    <rPh sb="4" eb="7">
      <t>チュウガッコウ</t>
    </rPh>
    <phoneticPr fontId="2"/>
  </si>
  <si>
    <t>柳瀬中学校</t>
    <rPh sb="0" eb="2">
      <t>ヤナセ</t>
    </rPh>
    <rPh sb="2" eb="5">
      <t>チュウガッコウ</t>
    </rPh>
    <phoneticPr fontId="2"/>
  </si>
  <si>
    <t>富岡中学校</t>
    <rPh sb="0" eb="2">
      <t>トミオカ</t>
    </rPh>
    <rPh sb="2" eb="5">
      <t>チュウガッコウ</t>
    </rPh>
    <phoneticPr fontId="2"/>
  </si>
  <si>
    <t>東中学校</t>
    <rPh sb="0" eb="1">
      <t>ヒガシ</t>
    </rPh>
    <rPh sb="1" eb="4">
      <t>チュウガッコウ</t>
    </rPh>
    <phoneticPr fontId="2"/>
  </si>
  <si>
    <t>向陽中学校</t>
    <rPh sb="0" eb="2">
      <t>コウヨウ</t>
    </rPh>
    <rPh sb="2" eb="5">
      <t>チュウガッコウ</t>
    </rPh>
    <phoneticPr fontId="2"/>
  </si>
  <si>
    <t>美原中学校</t>
    <rPh sb="0" eb="2">
      <t>ミハラ</t>
    </rPh>
    <rPh sb="2" eb="5">
      <t>チュウガッコウ</t>
    </rPh>
    <phoneticPr fontId="2"/>
  </si>
  <si>
    <t>中央中学校</t>
    <rPh sb="0" eb="2">
      <t>チュウオウ</t>
    </rPh>
    <rPh sb="2" eb="5">
      <t>チュウガッコウ</t>
    </rPh>
    <phoneticPr fontId="2"/>
  </si>
  <si>
    <t>安松中学校</t>
    <rPh sb="0" eb="2">
      <t>ヤスマツ</t>
    </rPh>
    <rPh sb="2" eb="5">
      <t>チュウガッコウ</t>
    </rPh>
    <phoneticPr fontId="2"/>
  </si>
  <si>
    <t>北野中学校</t>
    <rPh sb="0" eb="2">
      <t>キタノ</t>
    </rPh>
    <rPh sb="2" eb="5">
      <t>チュウガッコウ</t>
    </rPh>
    <phoneticPr fontId="2"/>
  </si>
  <si>
    <t>向陽中</t>
    <rPh sb="0" eb="2">
      <t>コウヨウ</t>
    </rPh>
    <rPh sb="2" eb="3">
      <t>チュウ</t>
    </rPh>
    <phoneticPr fontId="2"/>
  </si>
  <si>
    <t>美原中</t>
    <rPh sb="0" eb="2">
      <t>ミハラ</t>
    </rPh>
    <rPh sb="2" eb="3">
      <t>チュウ</t>
    </rPh>
    <phoneticPr fontId="2"/>
  </si>
  <si>
    <t>中央中</t>
    <rPh sb="0" eb="2">
      <t>チュウオウ</t>
    </rPh>
    <rPh sb="2" eb="3">
      <t>チュウ</t>
    </rPh>
    <phoneticPr fontId="2"/>
  </si>
  <si>
    <t>南陵中</t>
    <rPh sb="0" eb="2">
      <t>ナンリョウ</t>
    </rPh>
    <rPh sb="2" eb="3">
      <t>チュウ</t>
    </rPh>
    <phoneticPr fontId="2"/>
  </si>
  <si>
    <t>東中</t>
    <rPh sb="0" eb="1">
      <t>ヒガシ</t>
    </rPh>
    <rPh sb="1" eb="2">
      <t>チュウ</t>
    </rPh>
    <phoneticPr fontId="2"/>
  </si>
  <si>
    <t>安松中</t>
    <rPh sb="0" eb="2">
      <t>ヤスマツ</t>
    </rPh>
    <rPh sb="2" eb="3">
      <t>チュウ</t>
    </rPh>
    <phoneticPr fontId="2"/>
  </si>
  <si>
    <t>柳瀬中</t>
    <rPh sb="0" eb="2">
      <t>ヤナセ</t>
    </rPh>
    <rPh sb="2" eb="3">
      <t>チュウ</t>
    </rPh>
    <phoneticPr fontId="2"/>
  </si>
  <si>
    <t>富岡中</t>
    <rPh sb="0" eb="2">
      <t>トミオカ</t>
    </rPh>
    <rPh sb="2" eb="3">
      <t>チュウ</t>
    </rPh>
    <phoneticPr fontId="2"/>
  </si>
  <si>
    <t>小手指中</t>
    <rPh sb="0" eb="3">
      <t>コテサシ</t>
    </rPh>
    <rPh sb="3" eb="4">
      <t>チュウ</t>
    </rPh>
    <phoneticPr fontId="2"/>
  </si>
  <si>
    <t>北野中</t>
    <rPh sb="0" eb="2">
      <t>キタノ</t>
    </rPh>
    <rPh sb="2" eb="3">
      <t>チュウ</t>
    </rPh>
    <phoneticPr fontId="2"/>
  </si>
  <si>
    <t>山口中</t>
    <rPh sb="0" eb="2">
      <t>ヤマグチ</t>
    </rPh>
    <rPh sb="2" eb="3">
      <t>チュウ</t>
    </rPh>
    <phoneticPr fontId="2"/>
  </si>
  <si>
    <t>上山口中</t>
    <rPh sb="0" eb="3">
      <t>カミヤマグチ</t>
    </rPh>
    <rPh sb="3" eb="4">
      <t>チュウ</t>
    </rPh>
    <phoneticPr fontId="2"/>
  </si>
  <si>
    <t>三ヶ島中</t>
    <rPh sb="0" eb="3">
      <t>ミカジマ</t>
    </rPh>
    <rPh sb="3" eb="4">
      <t>チュウ</t>
    </rPh>
    <phoneticPr fontId="2"/>
  </si>
  <si>
    <t>狭山ヶ丘中</t>
    <rPh sb="0" eb="4">
      <t>サヤマガオカ</t>
    </rPh>
    <rPh sb="4" eb="5">
      <t>チュウ</t>
    </rPh>
    <phoneticPr fontId="2"/>
  </si>
  <si>
    <t>所沢中央高</t>
    <rPh sb="0" eb="2">
      <t>トコロザワ</t>
    </rPh>
    <rPh sb="2" eb="4">
      <t>チュウオウ</t>
    </rPh>
    <rPh sb="4" eb="5">
      <t>コウ</t>
    </rPh>
    <phoneticPr fontId="2"/>
  </si>
  <si>
    <t>中央高</t>
    <rPh sb="0" eb="2">
      <t>チュウオウ</t>
    </rPh>
    <rPh sb="2" eb="3">
      <t>コウ</t>
    </rPh>
    <phoneticPr fontId="2"/>
  </si>
  <si>
    <t>記入書１について</t>
    <rPh sb="0" eb="2">
      <t>キニュウ</t>
    </rPh>
    <rPh sb="2" eb="3">
      <t>ショ</t>
    </rPh>
    <phoneticPr fontId="2"/>
  </si>
  <si>
    <t>記入書２（選手）について</t>
    <rPh sb="0" eb="2">
      <t>キニュウ</t>
    </rPh>
    <rPh sb="2" eb="3">
      <t>ショ</t>
    </rPh>
    <rPh sb="5" eb="7">
      <t>センシュ</t>
    </rPh>
    <phoneticPr fontId="2"/>
  </si>
  <si>
    <t>①</t>
    <phoneticPr fontId="2"/>
  </si>
  <si>
    <t>②</t>
    <phoneticPr fontId="2"/>
  </si>
  <si>
    <t>③</t>
    <phoneticPr fontId="2"/>
  </si>
  <si>
    <t>審判・係員・役員の記入をしてください。</t>
    <rPh sb="0" eb="2">
      <t>シンパン</t>
    </rPh>
    <rPh sb="3" eb="5">
      <t>カカリイン</t>
    </rPh>
    <rPh sb="6" eb="8">
      <t>ヤクイン</t>
    </rPh>
    <rPh sb="9" eb="11">
      <t>キニュウ</t>
    </rPh>
    <phoneticPr fontId="2"/>
  </si>
  <si>
    <t>すべての項目を記入してください。</t>
    <rPh sb="4" eb="6">
      <t>コウモク</t>
    </rPh>
    <rPh sb="7" eb="9">
      <t>キニュウ</t>
    </rPh>
    <phoneticPr fontId="2"/>
  </si>
  <si>
    <t>正しく記入してください。このままプログラムに転記します。</t>
    <rPh sb="0" eb="1">
      <t>タダ</t>
    </rPh>
    <rPh sb="3" eb="5">
      <t>キニュウ</t>
    </rPh>
    <rPh sb="22" eb="24">
      <t>テンキ</t>
    </rPh>
    <phoneticPr fontId="2"/>
  </si>
  <si>
    <t>正しく記入してください。賞状の読み上げに使います。</t>
    <rPh sb="0" eb="1">
      <t>タダ</t>
    </rPh>
    <rPh sb="3" eb="5">
      <t>キニュウ</t>
    </rPh>
    <rPh sb="12" eb="14">
      <t>ショウジョウ</t>
    </rPh>
    <rPh sb="15" eb="16">
      <t>ヨ</t>
    </rPh>
    <rPh sb="17" eb="18">
      <t>ア</t>
    </rPh>
    <rPh sb="20" eb="21">
      <t>ツカ</t>
    </rPh>
    <phoneticPr fontId="2"/>
  </si>
  <si>
    <t>学年の申し込み人数が、</t>
    <rPh sb="0" eb="2">
      <t>ガクネン</t>
    </rPh>
    <rPh sb="3" eb="4">
      <t>モウ</t>
    </rPh>
    <rPh sb="5" eb="6">
      <t>コ</t>
    </rPh>
    <rPh sb="7" eb="9">
      <t>ニンズウ</t>
    </rPh>
    <phoneticPr fontId="2"/>
  </si>
  <si>
    <t>２人の場合　→　Ａ　Ｂ</t>
    <rPh sb="1" eb="2">
      <t>ニン</t>
    </rPh>
    <rPh sb="3" eb="5">
      <t>バアイ</t>
    </rPh>
    <phoneticPr fontId="2"/>
  </si>
  <si>
    <t>３人の場合　→　Ａ　Ｂ　Ｃ</t>
    <rPh sb="1" eb="2">
      <t>ニン</t>
    </rPh>
    <rPh sb="3" eb="5">
      <t>バアイ</t>
    </rPh>
    <phoneticPr fontId="2"/>
  </si>
  <si>
    <t>４人の場合　→　Ａを２人　Ｂを２人</t>
    <rPh sb="1" eb="2">
      <t>ニン</t>
    </rPh>
    <rPh sb="3" eb="5">
      <t>バアイ</t>
    </rPh>
    <rPh sb="10" eb="12">
      <t>フタリ</t>
    </rPh>
    <rPh sb="15" eb="17">
      <t>フタリ</t>
    </rPh>
    <phoneticPr fontId="2"/>
  </si>
  <si>
    <t>５人の場合　→　Ａを２人　Ｂを２人　Ｃを１人</t>
    <rPh sb="1" eb="2">
      <t>ニン</t>
    </rPh>
    <rPh sb="3" eb="5">
      <t>バアイ</t>
    </rPh>
    <rPh sb="11" eb="12">
      <t>ニン</t>
    </rPh>
    <rPh sb="16" eb="17">
      <t>ニン</t>
    </rPh>
    <rPh sb="21" eb="22">
      <t>ニン</t>
    </rPh>
    <phoneticPr fontId="2"/>
  </si>
  <si>
    <t>以下同じ</t>
    <rPh sb="0" eb="2">
      <t>イカ</t>
    </rPh>
    <rPh sb="2" eb="3">
      <t>オナ</t>
    </rPh>
    <phoneticPr fontId="2"/>
  </si>
  <si>
    <t>×</t>
    <phoneticPr fontId="2"/>
  </si>
  <si>
    <t>＝</t>
    <phoneticPr fontId="2"/>
  </si>
  <si>
    <t>参加費</t>
    <rPh sb="0" eb="3">
      <t>サンカヒ</t>
    </rPh>
    <phoneticPr fontId="2"/>
  </si>
  <si>
    <t>（参加数）</t>
    <rPh sb="1" eb="4">
      <t>サンカスウ</t>
    </rPh>
    <phoneticPr fontId="2"/>
  </si>
  <si>
    <t>＠５００</t>
    <phoneticPr fontId="2"/>
  </si>
  <si>
    <t>参加費について</t>
    <rPh sb="0" eb="3">
      <t>サンカヒ</t>
    </rPh>
    <phoneticPr fontId="2"/>
  </si>
  <si>
    <t>青少年大会は参加費が必要です。集計表に参加費が記載されますので、ご覧ください。</t>
    <rPh sb="0" eb="3">
      <t>セイショウネン</t>
    </rPh>
    <rPh sb="3" eb="5">
      <t>タイカイ</t>
    </rPh>
    <rPh sb="6" eb="9">
      <t>サンカヒ</t>
    </rPh>
    <rPh sb="10" eb="12">
      <t>ヒツヨウ</t>
    </rPh>
    <rPh sb="15" eb="18">
      <t>シュウケイヒョウ</t>
    </rPh>
    <rPh sb="19" eb="22">
      <t>サンカヒ</t>
    </rPh>
    <rPh sb="23" eb="25">
      <t>キサイ</t>
    </rPh>
    <rPh sb="33" eb="34">
      <t>ラン</t>
    </rPh>
    <phoneticPr fontId="2"/>
  </si>
  <si>
    <t>尚、参加費は各団体・学校毎にまとめて、振込をお願いします。</t>
    <rPh sb="0" eb="1">
      <t>ナオ</t>
    </rPh>
    <rPh sb="2" eb="5">
      <t>サンカヒ</t>
    </rPh>
    <rPh sb="6" eb="9">
      <t>カクダンタイ</t>
    </rPh>
    <rPh sb="10" eb="12">
      <t>ガッコウ</t>
    </rPh>
    <rPh sb="12" eb="13">
      <t>ゴト</t>
    </rPh>
    <rPh sb="19" eb="21">
      <t>フリコミ</t>
    </rPh>
    <rPh sb="23" eb="24">
      <t>ネガ</t>
    </rPh>
    <phoneticPr fontId="2"/>
  </si>
  <si>
    <t>三道大会は参加費はありません。</t>
    <rPh sb="0" eb="2">
      <t>サンドウ</t>
    </rPh>
    <rPh sb="2" eb="4">
      <t>タイカイ</t>
    </rPh>
    <rPh sb="5" eb="8">
      <t>サンカヒ</t>
    </rPh>
    <phoneticPr fontId="2"/>
  </si>
  <si>
    <t>必ずお読みください。</t>
    <rPh sb="0" eb="1">
      <t>カナラ</t>
    </rPh>
    <rPh sb="3" eb="4">
      <t>ヨ</t>
    </rPh>
    <phoneticPr fontId="2"/>
  </si>
  <si>
    <t>団体名等すべて記入をしてください。</t>
    <rPh sb="0" eb="3">
      <t>ダンタイメイ</t>
    </rPh>
    <rPh sb="3" eb="4">
      <t>トウ</t>
    </rPh>
    <rPh sb="7" eb="9">
      <t>キニュウ</t>
    </rPh>
    <phoneticPr fontId="2"/>
  </si>
  <si>
    <t>備考</t>
    <rPh sb="0" eb="2">
      <t>ビコウ</t>
    </rPh>
    <phoneticPr fontId="2"/>
  </si>
  <si>
    <t>・係員は、大会に相応しい服装をお願いします。</t>
    <rPh sb="1" eb="3">
      <t>カカリイン</t>
    </rPh>
    <rPh sb="5" eb="7">
      <t>タイカイ</t>
    </rPh>
    <rPh sb="8" eb="10">
      <t>フサワ</t>
    </rPh>
    <rPh sb="12" eb="14">
      <t>フクソウ</t>
    </rPh>
    <rPh sb="16" eb="17">
      <t>ネガ</t>
    </rPh>
    <phoneticPr fontId="2"/>
  </si>
  <si>
    <t>・役員はあらかじめ剣道連盟より委嘱します。その方の名前をお願いします。</t>
    <rPh sb="1" eb="3">
      <t>ヤクイン</t>
    </rPh>
    <rPh sb="9" eb="11">
      <t>ケンドウ</t>
    </rPh>
    <rPh sb="11" eb="13">
      <t>レンメイ</t>
    </rPh>
    <rPh sb="15" eb="17">
      <t>イショク</t>
    </rPh>
    <rPh sb="23" eb="24">
      <t>カタ</t>
    </rPh>
    <rPh sb="25" eb="27">
      <t>ナマエ</t>
    </rPh>
    <rPh sb="29" eb="30">
      <t>ネガ</t>
    </rPh>
    <phoneticPr fontId="2"/>
  </si>
  <si>
    <t>・中学校でお手伝いいただける先生も係員の欄に名前を記入してください。</t>
    <rPh sb="1" eb="4">
      <t>チュウガッコウ</t>
    </rPh>
    <rPh sb="6" eb="8">
      <t>テツダ</t>
    </rPh>
    <rPh sb="14" eb="16">
      <t>センセイ</t>
    </rPh>
    <rPh sb="17" eb="19">
      <t>カカリイン</t>
    </rPh>
    <rPh sb="20" eb="21">
      <t>ラン</t>
    </rPh>
    <rPh sb="22" eb="24">
      <t>ナマエ</t>
    </rPh>
    <rPh sb="25" eb="27">
      <t>キニュウ</t>
    </rPh>
    <phoneticPr fontId="2"/>
  </si>
  <si>
    <t>副会長</t>
    <rPh sb="0" eb="3">
      <t>フクカイチョウ</t>
    </rPh>
    <phoneticPr fontId="2"/>
  </si>
  <si>
    <t>神明</t>
    <rPh sb="0" eb="2">
      <t>シンメイ</t>
    </rPh>
    <phoneticPr fontId="2"/>
  </si>
  <si>
    <t>A</t>
    <phoneticPr fontId="2"/>
  </si>
  <si>
    <t>B</t>
    <phoneticPr fontId="2"/>
  </si>
  <si>
    <t>C</t>
    <phoneticPr fontId="2"/>
  </si>
  <si>
    <t>教士</t>
    <rPh sb="0" eb="2">
      <t>キョウシ</t>
    </rPh>
    <phoneticPr fontId="2"/>
  </si>
  <si>
    <t>錬士</t>
    <rPh sb="0" eb="2">
      <t>レンシ</t>
    </rPh>
    <phoneticPr fontId="2"/>
  </si>
  <si>
    <t>×　４年、４年生　→　○　４</t>
    <phoneticPr fontId="2"/>
  </si>
  <si>
    <t>集計表、選手個表には記入しないでください。</t>
    <rPh sb="0" eb="3">
      <t>シュウケイヒョウ</t>
    </rPh>
    <rPh sb="4" eb="6">
      <t>センシュ</t>
    </rPh>
    <rPh sb="6" eb="8">
      <t>コヒョウ</t>
    </rPh>
    <rPh sb="10" eb="12">
      <t>キニュウ</t>
    </rPh>
    <phoneticPr fontId="2"/>
  </si>
  <si>
    <t>略称はプログラムで使用します。リストを使用してください。</t>
    <rPh sb="0" eb="2">
      <t>リャクショウ</t>
    </rPh>
    <rPh sb="9" eb="11">
      <t>シヨウ</t>
    </rPh>
    <rPh sb="19" eb="21">
      <t>シヨウ</t>
    </rPh>
    <phoneticPr fontId="2"/>
  </si>
  <si>
    <t>※記入できない文字は、担当団体へご連絡ください。（紙ベースで）</t>
    <rPh sb="1" eb="3">
      <t>キニュウ</t>
    </rPh>
    <rPh sb="7" eb="9">
      <t>モジ</t>
    </rPh>
    <rPh sb="11" eb="13">
      <t>タントウ</t>
    </rPh>
    <rPh sb="13" eb="15">
      <t>ダンタイ</t>
    </rPh>
    <rPh sb="17" eb="19">
      <t>レンラク</t>
    </rPh>
    <rPh sb="25" eb="26">
      <t>カミ</t>
    </rPh>
    <phoneticPr fontId="2"/>
  </si>
  <si>
    <t>会長</t>
    <rPh sb="0" eb="2">
      <t>カイチョウ</t>
    </rPh>
    <phoneticPr fontId="2"/>
  </si>
  <si>
    <t>七段</t>
    <rPh sb="0" eb="1">
      <t>ナナ</t>
    </rPh>
    <rPh sb="1" eb="2">
      <t>ダン</t>
    </rPh>
    <phoneticPr fontId="2"/>
  </si>
  <si>
    <t>六段</t>
    <rPh sb="0" eb="1">
      <t>ロク</t>
    </rPh>
    <rPh sb="1" eb="2">
      <t>ダン</t>
    </rPh>
    <phoneticPr fontId="2"/>
  </si>
  <si>
    <t>五段</t>
    <rPh sb="0" eb="2">
      <t>ゴダン</t>
    </rPh>
    <phoneticPr fontId="2"/>
  </si>
  <si>
    <t>四段</t>
    <rPh sb="0" eb="2">
      <t>ヨダン</t>
    </rPh>
    <phoneticPr fontId="2"/>
  </si>
  <si>
    <t>三段</t>
    <rPh sb="0" eb="2">
      <t>サンダン</t>
    </rPh>
    <phoneticPr fontId="2"/>
  </si>
  <si>
    <t>１人の場合　→　未記入</t>
    <rPh sb="1" eb="2">
      <t>ニン</t>
    </rPh>
    <rPh sb="3" eb="5">
      <t>バアイ</t>
    </rPh>
    <rPh sb="8" eb="11">
      <t>ミキニュウ</t>
    </rPh>
    <phoneticPr fontId="2"/>
  </si>
  <si>
    <r>
      <t>※記入書１の</t>
    </r>
    <r>
      <rPr>
        <u/>
        <sz val="11"/>
        <rFont val="ＭＳ Ｐゴシック"/>
        <family val="3"/>
        <charset val="128"/>
      </rPr>
      <t>団体名・団体略称・称号・段位・役員</t>
    </r>
    <r>
      <rPr>
        <sz val="11"/>
        <rFont val="ＭＳ Ｐゴシック"/>
        <family val="3"/>
        <charset val="128"/>
      </rPr>
      <t>の欄はリストが設定されています。</t>
    </r>
    <rPh sb="1" eb="3">
      <t>キニュウ</t>
    </rPh>
    <rPh sb="3" eb="4">
      <t>ショ</t>
    </rPh>
    <rPh sb="6" eb="9">
      <t>ダンタイメイ</t>
    </rPh>
    <rPh sb="10" eb="12">
      <t>ダンタイ</t>
    </rPh>
    <rPh sb="12" eb="14">
      <t>リャクショウ</t>
    </rPh>
    <rPh sb="15" eb="17">
      <t>ショウゴウ</t>
    </rPh>
    <rPh sb="18" eb="20">
      <t>ダンイ</t>
    </rPh>
    <rPh sb="21" eb="23">
      <t>ヤクイン</t>
    </rPh>
    <rPh sb="24" eb="25">
      <t>ラン</t>
    </rPh>
    <rPh sb="30" eb="32">
      <t>セッテイ</t>
    </rPh>
    <phoneticPr fontId="2"/>
  </si>
  <si>
    <r>
      <t>※記入書２（選手）の</t>
    </r>
    <r>
      <rPr>
        <u/>
        <sz val="11"/>
        <rFont val="ＭＳ Ｐゴシック"/>
        <family val="3"/>
        <charset val="128"/>
      </rPr>
      <t>男女・学年・区分</t>
    </r>
    <r>
      <rPr>
        <sz val="11"/>
        <rFont val="ＭＳ Ｐゴシック"/>
        <family val="3"/>
        <charset val="128"/>
      </rPr>
      <t>の欄はリストが設定されています。</t>
    </r>
    <rPh sb="1" eb="3">
      <t>キニュウ</t>
    </rPh>
    <rPh sb="3" eb="4">
      <t>ショ</t>
    </rPh>
    <rPh sb="6" eb="8">
      <t>センシュ</t>
    </rPh>
    <rPh sb="10" eb="12">
      <t>ダンジョ</t>
    </rPh>
    <rPh sb="13" eb="15">
      <t>ガクネン</t>
    </rPh>
    <rPh sb="16" eb="18">
      <t>クブン</t>
    </rPh>
    <rPh sb="19" eb="20">
      <t>ラン</t>
    </rPh>
    <rPh sb="25" eb="27">
      <t>セッテイ</t>
    </rPh>
    <phoneticPr fontId="2"/>
  </si>
  <si>
    <t>ファイル名の変更について</t>
    <rPh sb="4" eb="5">
      <t>メイ</t>
    </rPh>
    <rPh sb="6" eb="8">
      <t>ヘンコウ</t>
    </rPh>
    <phoneticPr fontId="2"/>
  </si>
  <si>
    <t>送付したファイルの名前を以下の通りに変更してください。</t>
    <rPh sb="0" eb="2">
      <t>ソウフ</t>
    </rPh>
    <rPh sb="9" eb="11">
      <t>ナマエ</t>
    </rPh>
    <rPh sb="12" eb="14">
      <t>イカ</t>
    </rPh>
    <rPh sb="15" eb="16">
      <t>トオ</t>
    </rPh>
    <rPh sb="18" eb="20">
      <t>ヘンコウ</t>
    </rPh>
    <phoneticPr fontId="2"/>
  </si>
  <si>
    <t>１．三道大会申込書（）　→　三道大会申込書（団体・学校名）　例三道大会申込書（所沢市剣連）</t>
    <rPh sb="2" eb="4">
      <t>サンドウ</t>
    </rPh>
    <rPh sb="4" eb="6">
      <t>タイカイ</t>
    </rPh>
    <rPh sb="6" eb="9">
      <t>モウシコミショ</t>
    </rPh>
    <rPh sb="14" eb="16">
      <t>サンドウ</t>
    </rPh>
    <rPh sb="16" eb="18">
      <t>タイカイ</t>
    </rPh>
    <rPh sb="18" eb="21">
      <t>モウシコミショ</t>
    </rPh>
    <rPh sb="22" eb="24">
      <t>ダンタイ</t>
    </rPh>
    <rPh sb="25" eb="28">
      <t>ガッコウメイ</t>
    </rPh>
    <rPh sb="30" eb="31">
      <t>レイ</t>
    </rPh>
    <rPh sb="31" eb="33">
      <t>サンドウ</t>
    </rPh>
    <rPh sb="33" eb="35">
      <t>タイカイ</t>
    </rPh>
    <rPh sb="35" eb="38">
      <t>モウシコミショ</t>
    </rPh>
    <rPh sb="39" eb="42">
      <t>トコロザワシ</t>
    </rPh>
    <rPh sb="42" eb="43">
      <t>ツルギ</t>
    </rPh>
    <phoneticPr fontId="2"/>
  </si>
  <si>
    <r>
      <t>記入するのは、</t>
    </r>
    <r>
      <rPr>
        <b/>
        <u val="double"/>
        <sz val="11"/>
        <color indexed="10"/>
        <rFont val="ＭＳ Ｐゴシック"/>
        <family val="3"/>
        <charset val="128"/>
      </rPr>
      <t>緑色のシート</t>
    </r>
    <r>
      <rPr>
        <sz val="11"/>
        <rFont val="ＭＳ Ｐゴシック"/>
        <family val="3"/>
        <charset val="128"/>
      </rPr>
      <t>だけです。（記入書１及び記入書２（選手））</t>
    </r>
    <rPh sb="0" eb="2">
      <t>キニュウ</t>
    </rPh>
    <rPh sb="7" eb="9">
      <t>ミドリイロ</t>
    </rPh>
    <rPh sb="19" eb="21">
      <t>キニュウ</t>
    </rPh>
    <rPh sb="21" eb="22">
      <t>ショ</t>
    </rPh>
    <rPh sb="23" eb="24">
      <t>オヨ</t>
    </rPh>
    <rPh sb="25" eb="27">
      <t>キニュウ</t>
    </rPh>
    <rPh sb="27" eb="28">
      <t>ショ</t>
    </rPh>
    <rPh sb="30" eb="32">
      <t>センシュ</t>
    </rPh>
    <phoneticPr fontId="2"/>
  </si>
  <si>
    <t>Ⅱ　記入方法について、以下の通りお願いします。</t>
    <rPh sb="2" eb="4">
      <t>キニュウ</t>
    </rPh>
    <rPh sb="4" eb="6">
      <t>ホウホウ</t>
    </rPh>
    <rPh sb="11" eb="13">
      <t>イカ</t>
    </rPh>
    <rPh sb="14" eb="15">
      <t>トオ</t>
    </rPh>
    <rPh sb="17" eb="18">
      <t>ネガ</t>
    </rPh>
    <phoneticPr fontId="2"/>
  </si>
  <si>
    <t>大会要項、大会申込書の配布</t>
    <rPh sb="0" eb="2">
      <t>タイカイ</t>
    </rPh>
    <rPh sb="2" eb="4">
      <t>ヨウコウ</t>
    </rPh>
    <rPh sb="5" eb="7">
      <t>タイカイ</t>
    </rPh>
    <rPh sb="7" eb="10">
      <t>モウシコミショ</t>
    </rPh>
    <rPh sb="11" eb="13">
      <t>ハイフ</t>
    </rPh>
    <phoneticPr fontId="2"/>
  </si>
  <si>
    <t>・電子メールにて配布します。（今回より文書での配布は行いません。）</t>
    <rPh sb="1" eb="3">
      <t>デンシ</t>
    </rPh>
    <rPh sb="8" eb="10">
      <t>ハイフ</t>
    </rPh>
    <rPh sb="15" eb="17">
      <t>コンカイ</t>
    </rPh>
    <rPh sb="19" eb="21">
      <t>ブンショ</t>
    </rPh>
    <rPh sb="23" eb="25">
      <t>ハイフ</t>
    </rPh>
    <rPh sb="26" eb="27">
      <t>オコナ</t>
    </rPh>
    <phoneticPr fontId="2"/>
  </si>
  <si>
    <t>選手集約並びに申込。参加費の送付。</t>
    <rPh sb="0" eb="2">
      <t>センシュ</t>
    </rPh>
    <rPh sb="2" eb="4">
      <t>シュウヤク</t>
    </rPh>
    <rPh sb="4" eb="5">
      <t>ナラ</t>
    </rPh>
    <rPh sb="7" eb="9">
      <t>モウシコミ</t>
    </rPh>
    <rPh sb="10" eb="13">
      <t>サンカヒ</t>
    </rPh>
    <rPh sb="14" eb="16">
      <t>ソウフ</t>
    </rPh>
    <phoneticPr fontId="2"/>
  </si>
  <si>
    <t>①文書を受け取り後、選手の申込・集約を各団体・学校でお願いします。</t>
    <rPh sb="1" eb="3">
      <t>ブンショ</t>
    </rPh>
    <rPh sb="4" eb="5">
      <t>ウ</t>
    </rPh>
    <rPh sb="6" eb="7">
      <t>ト</t>
    </rPh>
    <rPh sb="8" eb="9">
      <t>ゴ</t>
    </rPh>
    <rPh sb="10" eb="12">
      <t>センシュ</t>
    </rPh>
    <rPh sb="13" eb="15">
      <t>モウシコミ</t>
    </rPh>
    <rPh sb="16" eb="18">
      <t>シュウヤク</t>
    </rPh>
    <rPh sb="19" eb="22">
      <t>カクダンタイ</t>
    </rPh>
    <rPh sb="23" eb="25">
      <t>ガッコウ</t>
    </rPh>
    <rPh sb="27" eb="28">
      <t>ネガ</t>
    </rPh>
    <phoneticPr fontId="2"/>
  </si>
  <si>
    <t>②各団体・学校毎に申込書に記入してください。</t>
    <rPh sb="1" eb="4">
      <t>カクダンタイ</t>
    </rPh>
    <rPh sb="5" eb="7">
      <t>ガッコウ</t>
    </rPh>
    <rPh sb="7" eb="8">
      <t>ゴト</t>
    </rPh>
    <rPh sb="9" eb="12">
      <t>モウシコミショ</t>
    </rPh>
    <rPh sb="13" eb="15">
      <t>キニュウ</t>
    </rPh>
    <phoneticPr fontId="2"/>
  </si>
  <si>
    <t>③集金した参加費は要項内に記載されている担当者へ送付してください。</t>
    <rPh sb="1" eb="3">
      <t>シュウキン</t>
    </rPh>
    <rPh sb="5" eb="8">
      <t>サンカヒ</t>
    </rPh>
    <rPh sb="9" eb="11">
      <t>ヨウコウ</t>
    </rPh>
    <rPh sb="11" eb="12">
      <t>ナイ</t>
    </rPh>
    <rPh sb="13" eb="15">
      <t>キサイ</t>
    </rPh>
    <rPh sb="20" eb="23">
      <t>タントウシャ</t>
    </rPh>
    <rPh sb="24" eb="26">
      <t>ソウフ</t>
    </rPh>
    <phoneticPr fontId="2"/>
  </si>
  <si>
    <t>　但し、参加費は５月の青少年大会のみで、三道大会では不要です。</t>
    <rPh sb="1" eb="2">
      <t>タダ</t>
    </rPh>
    <rPh sb="4" eb="7">
      <t>サンカヒ</t>
    </rPh>
    <rPh sb="9" eb="10">
      <t>ガツ</t>
    </rPh>
    <rPh sb="11" eb="14">
      <t>セイショウネン</t>
    </rPh>
    <rPh sb="14" eb="16">
      <t>タイカイ</t>
    </rPh>
    <rPh sb="20" eb="22">
      <t>サンドウ</t>
    </rPh>
    <rPh sb="22" eb="24">
      <t>タイカイ</t>
    </rPh>
    <rPh sb="26" eb="28">
      <t>フヨウ</t>
    </rPh>
    <phoneticPr fontId="2"/>
  </si>
  <si>
    <t>　不具合がある場合は要項に記載されている担当者へメールにて連絡ください。</t>
    <rPh sb="1" eb="4">
      <t>フグアイ</t>
    </rPh>
    <rPh sb="7" eb="9">
      <t>バアイ</t>
    </rPh>
    <rPh sb="10" eb="12">
      <t>ヨウコウ</t>
    </rPh>
    <rPh sb="13" eb="15">
      <t>キサイ</t>
    </rPh>
    <rPh sb="20" eb="23">
      <t>タントウシャ</t>
    </rPh>
    <rPh sb="29" eb="31">
      <t>レンラク</t>
    </rPh>
    <phoneticPr fontId="2"/>
  </si>
  <si>
    <t>　担当者も勤務しています。緊急の対応はできませんので、余裕を持って申込作業をお願いします。</t>
    <rPh sb="1" eb="4">
      <t>タントウシャ</t>
    </rPh>
    <rPh sb="5" eb="7">
      <t>キンム</t>
    </rPh>
    <rPh sb="13" eb="15">
      <t>キンキュウ</t>
    </rPh>
    <rPh sb="16" eb="18">
      <t>タイオウ</t>
    </rPh>
    <rPh sb="27" eb="29">
      <t>ヨユウ</t>
    </rPh>
    <rPh sb="30" eb="31">
      <t>モ</t>
    </rPh>
    <rPh sb="33" eb="35">
      <t>モウシコミ</t>
    </rPh>
    <rPh sb="35" eb="37">
      <t>サギョウ</t>
    </rPh>
    <rPh sb="39" eb="40">
      <t>ネガ</t>
    </rPh>
    <phoneticPr fontId="2"/>
  </si>
  <si>
    <t>※申込書の内容は絶対に変更しないでください。</t>
    <rPh sb="1" eb="4">
      <t>モウシコミショ</t>
    </rPh>
    <rPh sb="5" eb="7">
      <t>ナイヨウ</t>
    </rPh>
    <rPh sb="8" eb="10">
      <t>ゼッタイ</t>
    </rPh>
    <rPh sb="11" eb="13">
      <t>ヘンコウ</t>
    </rPh>
    <phoneticPr fontId="2"/>
  </si>
  <si>
    <t>④申込書の内容をチェックし、要項内に記載されている担当者へメールにて送付してください。</t>
    <rPh sb="1" eb="4">
      <t>モウシコミショ</t>
    </rPh>
    <rPh sb="5" eb="7">
      <t>ナイヨウ</t>
    </rPh>
    <rPh sb="14" eb="16">
      <t>ヨウコウ</t>
    </rPh>
    <rPh sb="16" eb="17">
      <t>ナイ</t>
    </rPh>
    <rPh sb="18" eb="20">
      <t>キサイ</t>
    </rPh>
    <rPh sb="25" eb="28">
      <t>タントウシャ</t>
    </rPh>
    <rPh sb="34" eb="36">
      <t>ソウフ</t>
    </rPh>
    <phoneticPr fontId="2"/>
  </si>
  <si>
    <r>
      <t>選手が偏らないように</t>
    </r>
    <r>
      <rPr>
        <u/>
        <sz val="11"/>
        <rFont val="ＭＳ Ｐゴシック"/>
        <family val="3"/>
        <charset val="128"/>
      </rPr>
      <t>可能な限り</t>
    </r>
    <r>
      <rPr>
        <sz val="11"/>
        <rFont val="ＭＳ Ｐゴシック"/>
        <family val="3"/>
        <charset val="128"/>
      </rPr>
      <t>調整をします。Ａ・Ｂ・Ｃを必ず記入してください。</t>
    </r>
    <rPh sb="0" eb="2">
      <t>センシュ</t>
    </rPh>
    <rPh sb="3" eb="4">
      <t>カタヨ</t>
    </rPh>
    <rPh sb="10" eb="12">
      <t>カノウ</t>
    </rPh>
    <rPh sb="13" eb="14">
      <t>カギ</t>
    </rPh>
    <rPh sb="15" eb="17">
      <t>チョウセイ</t>
    </rPh>
    <rPh sb="28" eb="29">
      <t>カナラ</t>
    </rPh>
    <rPh sb="30" eb="32">
      <t>キニュウ</t>
    </rPh>
    <phoneticPr fontId="2"/>
  </si>
  <si>
    <t>※リストの使い方</t>
    <rPh sb="5" eb="6">
      <t>ツカ</t>
    </rPh>
    <rPh sb="7" eb="8">
      <t>カタ</t>
    </rPh>
    <phoneticPr fontId="2"/>
  </si>
  <si>
    <t>　①使用するセルをクリックします。</t>
    <rPh sb="2" eb="4">
      <t>シヨウ</t>
    </rPh>
    <phoneticPr fontId="2"/>
  </si>
  <si>
    <t>　②右側に▼マークがでるので、これをクリックします。</t>
    <rPh sb="2" eb="4">
      <t>ミギガワ</t>
    </rPh>
    <phoneticPr fontId="2"/>
  </si>
  <si>
    <t>　③情報が出てくるので必要なものをクリックする。</t>
    <rPh sb="2" eb="4">
      <t>ジョウホウ</t>
    </rPh>
    <rPh sb="5" eb="6">
      <t>デ</t>
    </rPh>
    <rPh sb="11" eb="13">
      <t>ヒツヨウ</t>
    </rPh>
    <phoneticPr fontId="2"/>
  </si>
  <si>
    <t>小学生と高校生のみリストにて記入してください。中学生は記入してあります。</t>
    <rPh sb="0" eb="3">
      <t>ショウガクセイ</t>
    </rPh>
    <rPh sb="4" eb="7">
      <t>コウコウセイ</t>
    </rPh>
    <rPh sb="14" eb="16">
      <t>キニュウ</t>
    </rPh>
    <rPh sb="23" eb="26">
      <t>チュウガクセイ</t>
    </rPh>
    <rPh sb="27" eb="29">
      <t>キニュウ</t>
    </rPh>
    <phoneticPr fontId="2"/>
  </si>
  <si>
    <t>学年を間違えずにリストにて数字のみで記入してください。　　　</t>
    <rPh sb="0" eb="2">
      <t>ガクネン</t>
    </rPh>
    <rPh sb="3" eb="5">
      <t>マチガ</t>
    </rPh>
    <rPh sb="13" eb="15">
      <t>スウジ</t>
    </rPh>
    <rPh sb="18" eb="20">
      <t>キニュウ</t>
    </rPh>
    <phoneticPr fontId="2"/>
  </si>
  <si>
    <t>※この欄に学年を記入しないと、参加人数、参加費（青少年大会のみ）が計算されません。大会への参加ができなくなります。</t>
    <rPh sb="3" eb="4">
      <t>ラン</t>
    </rPh>
    <rPh sb="5" eb="7">
      <t>ガクネン</t>
    </rPh>
    <rPh sb="8" eb="10">
      <t>キニュウ</t>
    </rPh>
    <rPh sb="15" eb="17">
      <t>サンカ</t>
    </rPh>
    <rPh sb="17" eb="19">
      <t>ニンズウ</t>
    </rPh>
    <rPh sb="20" eb="23">
      <t>サンカヒ</t>
    </rPh>
    <rPh sb="24" eb="27">
      <t>セイショウネン</t>
    </rPh>
    <rPh sb="27" eb="29">
      <t>タイカイ</t>
    </rPh>
    <rPh sb="33" eb="35">
      <t>ケイサン</t>
    </rPh>
    <phoneticPr fontId="2"/>
  </si>
  <si>
    <t>Ⅰ　申し込みは以下の通りです。</t>
    <rPh sb="2" eb="3">
      <t>モウ</t>
    </rPh>
    <rPh sb="4" eb="5">
      <t>コ</t>
    </rPh>
    <rPh sb="7" eb="9">
      <t>イカ</t>
    </rPh>
    <rPh sb="10" eb="11">
      <t>トオ</t>
    </rPh>
    <phoneticPr fontId="2"/>
  </si>
  <si>
    <t>二段</t>
    <rPh sb="0" eb="1">
      <t>ニ</t>
    </rPh>
    <rPh sb="1" eb="2">
      <t>ダン</t>
    </rPh>
    <phoneticPr fontId="2"/>
  </si>
  <si>
    <t>初段</t>
    <rPh sb="0" eb="2">
      <t>ショダン</t>
    </rPh>
    <phoneticPr fontId="2"/>
  </si>
  <si>
    <t>※姓名の間を一文字あけてください。</t>
    <rPh sb="1" eb="3">
      <t>セイメイ</t>
    </rPh>
    <rPh sb="4" eb="5">
      <t>アイダ</t>
    </rPh>
    <rPh sb="6" eb="7">
      <t>1</t>
    </rPh>
    <rPh sb="7" eb="9">
      <t>モジ</t>
    </rPh>
    <phoneticPr fontId="2"/>
  </si>
  <si>
    <t>・審判員・係員とも、当日の出席の確認をしてください。</t>
    <rPh sb="1" eb="4">
      <t>シンパンイン</t>
    </rPh>
    <rPh sb="5" eb="7">
      <t>カカリイン</t>
    </rPh>
    <rPh sb="10" eb="12">
      <t>トウジツ</t>
    </rPh>
    <rPh sb="13" eb="15">
      <t>シュッセキ</t>
    </rPh>
    <rPh sb="16" eb="18">
      <t>カクニン</t>
    </rPh>
    <phoneticPr fontId="2"/>
  </si>
  <si>
    <t>青少年三道大会　申込集計表</t>
    <rPh sb="0" eb="3">
      <t>セイショウネン</t>
    </rPh>
    <rPh sb="3" eb="5">
      <t>サンドウ</t>
    </rPh>
    <rPh sb="5" eb="7">
      <t>タイカイ</t>
    </rPh>
    <rPh sb="8" eb="10">
      <t>モウシコミ</t>
    </rPh>
    <rPh sb="10" eb="12">
      <t>シュウケイ</t>
    </rPh>
    <rPh sb="12" eb="13">
      <t>ヒョウ</t>
    </rPh>
    <phoneticPr fontId="2"/>
  </si>
  <si>
    <t>青少年大会　申込集計表</t>
    <rPh sb="0" eb="3">
      <t>セイショウネン</t>
    </rPh>
    <rPh sb="3" eb="5">
      <t>タイカイ</t>
    </rPh>
    <rPh sb="6" eb="8">
      <t>モウシコミ</t>
    </rPh>
    <rPh sb="8" eb="10">
      <t>シュウケイ</t>
    </rPh>
    <rPh sb="10" eb="11">
      <t>ヒョウ</t>
    </rPh>
    <phoneticPr fontId="2"/>
  </si>
  <si>
    <t>）</t>
  </si>
  <si>
    <t>来賓</t>
    <rPh sb="0" eb="2">
      <t>ライヒン</t>
    </rPh>
    <phoneticPr fontId="2"/>
  </si>
  <si>
    <t>芸術総合高校</t>
    <rPh sb="0" eb="2">
      <t>ゲイジュツ</t>
    </rPh>
    <rPh sb="2" eb="4">
      <t>ソウゴウ</t>
    </rPh>
    <rPh sb="4" eb="6">
      <t>コウコウ</t>
    </rPh>
    <phoneticPr fontId="2"/>
  </si>
  <si>
    <t>芸術高</t>
    <rPh sb="0" eb="2">
      <t>ゲイジュツ</t>
    </rPh>
    <rPh sb="2" eb="3">
      <t>コウ</t>
    </rPh>
    <phoneticPr fontId="2"/>
  </si>
  <si>
    <t>所沢商業高校</t>
    <rPh sb="0" eb="2">
      <t>トコロザワ</t>
    </rPh>
    <rPh sb="2" eb="4">
      <t>ショウギョウ</t>
    </rPh>
    <rPh sb="4" eb="6">
      <t>コウコウ</t>
    </rPh>
    <phoneticPr fontId="2"/>
  </si>
  <si>
    <t>商業高</t>
    <rPh sb="0" eb="3">
      <t>ショウギョウコウ</t>
    </rPh>
    <phoneticPr fontId="2"/>
  </si>
  <si>
    <t>１年</t>
    <rPh sb="1" eb="2">
      <t>ネン</t>
    </rPh>
    <phoneticPr fontId="2"/>
  </si>
  <si>
    <t>２年</t>
    <rPh sb="1" eb="2">
      <t>ネン</t>
    </rPh>
    <phoneticPr fontId="2"/>
  </si>
  <si>
    <t>３年</t>
    <rPh sb="1" eb="2">
      <t>ネン</t>
    </rPh>
    <phoneticPr fontId="2"/>
  </si>
  <si>
    <t>４年</t>
    <rPh sb="1" eb="2">
      <t>ネン</t>
    </rPh>
    <phoneticPr fontId="2"/>
  </si>
  <si>
    <t>５年</t>
    <rPh sb="1" eb="2">
      <t>ネン</t>
    </rPh>
    <phoneticPr fontId="2"/>
  </si>
  <si>
    <t>６年</t>
    <rPh sb="1" eb="2">
      <t>ネン</t>
    </rPh>
    <phoneticPr fontId="2"/>
  </si>
  <si>
    <t>Ａ</t>
    <phoneticPr fontId="2"/>
  </si>
  <si>
    <t>Ｂ</t>
    <phoneticPr fontId="2"/>
  </si>
  <si>
    <t>Ｃ</t>
    <phoneticPr fontId="2"/>
  </si>
  <si>
    <t>顧問</t>
    <rPh sb="0" eb="2">
      <t>コモン</t>
    </rPh>
    <phoneticPr fontId="2"/>
  </si>
  <si>
    <t>※シード選手がいる場合、希望に添えないことがありますので、予めご了承下さい。</t>
    <rPh sb="4" eb="6">
      <t>センシュ</t>
    </rPh>
    <rPh sb="9" eb="11">
      <t>バアイ</t>
    </rPh>
    <rPh sb="12" eb="14">
      <t>キボウ</t>
    </rPh>
    <rPh sb="15" eb="16">
      <t>ソ</t>
    </rPh>
    <rPh sb="29" eb="30">
      <t>アラカジ</t>
    </rPh>
    <rPh sb="32" eb="34">
      <t>リョウショウ</t>
    </rPh>
    <rPh sb="34" eb="35">
      <t>クダ</t>
    </rPh>
    <phoneticPr fontId="2"/>
  </si>
  <si>
    <t>※引率の先生方の昼食は、ご用意できません。</t>
    <rPh sb="1" eb="3">
      <t>インソツ</t>
    </rPh>
    <rPh sb="4" eb="6">
      <t>センセイ</t>
    </rPh>
    <rPh sb="6" eb="7">
      <t>カタ</t>
    </rPh>
    <rPh sb="8" eb="10">
      <t>チュウショク</t>
    </rPh>
    <rPh sb="13" eb="15">
      <t>ヨウイ</t>
    </rPh>
    <phoneticPr fontId="2"/>
  </si>
  <si>
    <t>所沢市役所</t>
    <rPh sb="0" eb="2">
      <t>トコロザワ</t>
    </rPh>
    <rPh sb="2" eb="5">
      <t>シヤクショ</t>
    </rPh>
    <phoneticPr fontId="2"/>
  </si>
  <si>
    <t>西武鉄道</t>
    <rPh sb="0" eb="2">
      <t>セイブ</t>
    </rPh>
    <rPh sb="2" eb="4">
      <t>テツドウ</t>
    </rPh>
    <phoneticPr fontId="2"/>
  </si>
  <si>
    <t>市役所</t>
    <rPh sb="0" eb="3">
      <t>シヤクショ</t>
    </rPh>
    <phoneticPr fontId="2"/>
  </si>
  <si>
    <t>実行委員</t>
    <rPh sb="0" eb="2">
      <t>ジッコウ</t>
    </rPh>
    <rPh sb="2" eb="4">
      <t>イイン</t>
    </rPh>
    <phoneticPr fontId="2"/>
  </si>
  <si>
    <t>運営委員</t>
    <rPh sb="0" eb="2">
      <t>ウンエイ</t>
    </rPh>
    <rPh sb="2" eb="4">
      <t>イイン</t>
    </rPh>
    <phoneticPr fontId="2"/>
  </si>
  <si>
    <t>（役員は、連盟顧問・連盟役員・実行委員・運営委員（総務・司会進行・浄書・救護・接待・放送・駐車場・受付））</t>
    <rPh sb="1" eb="3">
      <t>ヤクイン</t>
    </rPh>
    <rPh sb="5" eb="7">
      <t>レンメイ</t>
    </rPh>
    <rPh sb="7" eb="9">
      <t>コモン</t>
    </rPh>
    <rPh sb="10" eb="12">
      <t>レンメイ</t>
    </rPh>
    <rPh sb="12" eb="14">
      <t>ヤクイン</t>
    </rPh>
    <rPh sb="15" eb="17">
      <t>ジッコウ</t>
    </rPh>
    <rPh sb="17" eb="19">
      <t>イイン</t>
    </rPh>
    <rPh sb="20" eb="22">
      <t>ウンエイ</t>
    </rPh>
    <rPh sb="22" eb="24">
      <t>イイン</t>
    </rPh>
    <rPh sb="25" eb="27">
      <t>ソウム</t>
    </rPh>
    <rPh sb="28" eb="30">
      <t>シカイ</t>
    </rPh>
    <rPh sb="30" eb="32">
      <t>シンコウ</t>
    </rPh>
    <rPh sb="33" eb="35">
      <t>ジョウショ</t>
    </rPh>
    <rPh sb="36" eb="38">
      <t>キュウゴ</t>
    </rPh>
    <rPh sb="39" eb="41">
      <t>セッタイ</t>
    </rPh>
    <rPh sb="42" eb="44">
      <t>ホウソウ</t>
    </rPh>
    <rPh sb="45" eb="48">
      <t>チュウシャジョウ</t>
    </rPh>
    <rPh sb="49" eb="51">
      <t>ウケツケ</t>
    </rPh>
    <phoneticPr fontId="2"/>
  </si>
  <si>
    <t>審判・係員・役員については昼食の弁当を用意します。</t>
    <rPh sb="0" eb="2">
      <t>シンパン</t>
    </rPh>
    <rPh sb="3" eb="5">
      <t>カカリイン</t>
    </rPh>
    <rPh sb="6" eb="8">
      <t>ヤクイン</t>
    </rPh>
    <rPh sb="13" eb="15">
      <t>チュウショク</t>
    </rPh>
    <rPh sb="16" eb="18">
      <t>ベントウ</t>
    </rPh>
    <rPh sb="19" eb="21">
      <t>ヨウイ</t>
    </rPh>
    <phoneticPr fontId="2"/>
  </si>
  <si>
    <t>審判・係員の顧問の先生、係員登録の高校生についても弁当を用意します。</t>
    <rPh sb="0" eb="2">
      <t>シンパン</t>
    </rPh>
    <rPh sb="3" eb="5">
      <t>カカリイン</t>
    </rPh>
    <rPh sb="6" eb="8">
      <t>コモン</t>
    </rPh>
    <rPh sb="9" eb="11">
      <t>センセイ</t>
    </rPh>
    <rPh sb="12" eb="14">
      <t>カカリイン</t>
    </rPh>
    <rPh sb="14" eb="16">
      <t>トウロク</t>
    </rPh>
    <rPh sb="17" eb="20">
      <t>コウコウセイ</t>
    </rPh>
    <rPh sb="25" eb="27">
      <t>ベントウ</t>
    </rPh>
    <rPh sb="28" eb="30">
      <t>ヨウイ</t>
    </rPh>
    <phoneticPr fontId="2"/>
  </si>
  <si>
    <t>団体試合申込数（小学生）</t>
    <rPh sb="0" eb="2">
      <t>ダンタイ</t>
    </rPh>
    <rPh sb="2" eb="4">
      <t>シアイ</t>
    </rPh>
    <rPh sb="4" eb="7">
      <t>モウシコミスウ</t>
    </rPh>
    <rPh sb="8" eb="11">
      <t>ショウガクセイ</t>
    </rPh>
    <phoneticPr fontId="2"/>
  </si>
  <si>
    <t>団体試合</t>
    <rPh sb="0" eb="2">
      <t>ダンタイ</t>
    </rPh>
    <rPh sb="2" eb="4">
      <t>シアイ</t>
    </rPh>
    <phoneticPr fontId="2"/>
  </si>
  <si>
    <t>申込数</t>
    <rPh sb="0" eb="3">
      <t>モウシコミスウ</t>
    </rPh>
    <phoneticPr fontId="2"/>
  </si>
  <si>
    <t>申込数（０～２）を選択してください。</t>
    <rPh sb="0" eb="3">
      <t>モウシコミスウ</t>
    </rPh>
    <rPh sb="9" eb="11">
      <t>センタク</t>
    </rPh>
    <phoneticPr fontId="2"/>
  </si>
  <si>
    <t>合同チームは、申込み団体を先にする。（例）三ヶ島・山口</t>
    <rPh sb="0" eb="2">
      <t>ゴウドウ</t>
    </rPh>
    <rPh sb="7" eb="9">
      <t>モウシコ</t>
    </rPh>
    <rPh sb="10" eb="12">
      <t>ダンタイ</t>
    </rPh>
    <rPh sb="13" eb="14">
      <t>サキ</t>
    </rPh>
    <rPh sb="19" eb="20">
      <t>レイ</t>
    </rPh>
    <rPh sb="21" eb="24">
      <t>ミカジマ</t>
    </rPh>
    <rPh sb="25" eb="27">
      <t>ヤマグチ</t>
    </rPh>
    <phoneticPr fontId="2"/>
  </si>
  <si>
    <t>チーム名　　　　　（単独）</t>
    <rPh sb="3" eb="4">
      <t>メイ</t>
    </rPh>
    <rPh sb="10" eb="12">
      <t>タンドク</t>
    </rPh>
    <phoneticPr fontId="2"/>
  </si>
  <si>
    <t>合同チーム</t>
    <rPh sb="0" eb="2">
      <t>ゴウドウ</t>
    </rPh>
    <phoneticPr fontId="2"/>
  </si>
  <si>
    <t>←合同チームを編成した場合はここチーム名を記入してください。</t>
    <rPh sb="1" eb="3">
      <t>ゴウドウ</t>
    </rPh>
    <rPh sb="7" eb="9">
      <t>ヘンセイ</t>
    </rPh>
    <rPh sb="11" eb="13">
      <t>バアイ</t>
    </rPh>
    <rPh sb="19" eb="20">
      <t>メイ</t>
    </rPh>
    <rPh sb="21" eb="23">
      <t>キニュウ</t>
    </rPh>
    <phoneticPr fontId="2"/>
  </si>
  <si>
    <t>※小学３年生以下の部に参加する１・２年生も「１」「２」を記入してください。</t>
    <rPh sb="1" eb="3">
      <t>ショウガク</t>
    </rPh>
    <rPh sb="4" eb="6">
      <t>ネンセイ</t>
    </rPh>
    <rPh sb="6" eb="8">
      <t>イカ</t>
    </rPh>
    <rPh sb="9" eb="10">
      <t>ブ</t>
    </rPh>
    <rPh sb="11" eb="13">
      <t>サンカ</t>
    </rPh>
    <rPh sb="18" eb="20">
      <t>ネンセイ</t>
    </rPh>
    <rPh sb="28" eb="30">
      <t>キニュウ</t>
    </rPh>
    <phoneticPr fontId="2"/>
  </si>
  <si>
    <t>チーム名を選択してください。</t>
    <rPh sb="3" eb="4">
      <t>メイ</t>
    </rPh>
    <rPh sb="5" eb="7">
      <t>センタク</t>
    </rPh>
    <phoneticPr fontId="2"/>
  </si>
  <si>
    <t>合同チームの場合は、合同チーム名を記入してください。</t>
    <rPh sb="0" eb="2">
      <t>ゴウドウ</t>
    </rPh>
    <rPh sb="6" eb="8">
      <t>バアイ</t>
    </rPh>
    <rPh sb="10" eb="12">
      <t>ゴウドウ</t>
    </rPh>
    <rPh sb="15" eb="16">
      <t>メイ</t>
    </rPh>
    <rPh sb="17" eb="19">
      <t>キニュウ</t>
    </rPh>
    <phoneticPr fontId="2"/>
  </si>
  <si>
    <t>（小学校）</t>
    <rPh sb="1" eb="4">
      <t>ショウガッコウ</t>
    </rPh>
    <phoneticPr fontId="2"/>
  </si>
  <si>
    <t>団体選択</t>
    <rPh sb="0" eb="2">
      <t>ダンタイ</t>
    </rPh>
    <rPh sb="2" eb="4">
      <t>センタク</t>
    </rPh>
    <phoneticPr fontId="2"/>
  </si>
  <si>
    <t>合同</t>
    <rPh sb="0" eb="2">
      <t>ゴウドウ</t>
    </rPh>
    <phoneticPr fontId="2"/>
  </si>
  <si>
    <t>←申込数を入力すると自動で入ります（記入書1の略称を参照します）</t>
    <rPh sb="1" eb="4">
      <t>モウシコミスウ</t>
    </rPh>
    <rPh sb="5" eb="7">
      <t>ニュウリョク</t>
    </rPh>
    <rPh sb="10" eb="12">
      <t>ジドウ</t>
    </rPh>
    <rPh sb="13" eb="14">
      <t>ハイ</t>
    </rPh>
    <rPh sb="18" eb="21">
      <t>キニュウショ</t>
    </rPh>
    <rPh sb="23" eb="25">
      <t>リャクショウ</t>
    </rPh>
    <rPh sb="26" eb="28">
      <t>サンショウ</t>
    </rPh>
    <phoneticPr fontId="2"/>
  </si>
  <si>
    <t>所沢市青少年剣道大会申込み記入書</t>
    <rPh sb="0" eb="3">
      <t>トコロザワシ</t>
    </rPh>
    <rPh sb="3" eb="6">
      <t>セイショウネン</t>
    </rPh>
    <rPh sb="6" eb="8">
      <t>ケンドウ</t>
    </rPh>
    <rPh sb="8" eb="10">
      <t>タイカイ</t>
    </rPh>
    <rPh sb="10" eb="12">
      <t>モウシコ</t>
    </rPh>
    <rPh sb="13" eb="15">
      <t>キニュウ</t>
    </rPh>
    <rPh sb="15" eb="16">
      <t>ショ</t>
    </rPh>
    <phoneticPr fontId="2"/>
  </si>
  <si>
    <t>第７5回</t>
    <rPh sb="0" eb="1">
      <t>ダイ</t>
    </rPh>
    <rPh sb="3" eb="4">
      <t>カイ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</si>
</sst>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font>
      <sz val="11"/>
      <name val="ＭＳ Ｐゴシック"/>
      <family val="3"/>
      <charset val="128"/>
    </font>
    <font>
      <sz val="11"/>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sz val="10"/>
      <name val="ＭＳ Ｐゴシック"/>
      <family val="3"/>
      <charset val="128"/>
    </font>
    <font>
      <sz val="11"/>
      <name val="ヒラギノ角ゴシック W4"/>
      <family val="3"/>
      <charset val="128"/>
    </font>
    <font>
      <u/>
      <sz val="11"/>
      <name val="ＭＳ Ｐゴシック"/>
      <family val="3"/>
      <charset val="128"/>
    </font>
    <font>
      <b/>
      <u val="double"/>
      <sz val="11"/>
      <color indexed="10"/>
      <name val="ＭＳ Ｐゴシック"/>
      <family val="3"/>
      <charset val="128"/>
    </font>
    <font>
      <sz val="12"/>
      <name val="ＭＳ Ｐゴシック"/>
      <family val="3"/>
      <charset val="128"/>
    </font>
    <font>
      <sz val="20"/>
      <color rgb="FFFF0000"/>
      <name val="ＭＳ Ｐゴシック"/>
      <family val="3"/>
      <charset val="128"/>
    </font>
    <font>
      <b/>
      <sz val="11"/>
      <color rgb="FFFF0000"/>
      <name val="ＭＳ Ｐゴシック"/>
      <family val="3"/>
      <charset val="128"/>
    </font>
    <font>
      <sz val="11"/>
      <color rgb="FFFF0000"/>
      <name val="ＭＳ Ｐゴシック"/>
      <family val="3"/>
      <charset val="128"/>
    </font>
    <font>
      <sz val="11"/>
      <color theme="1"/>
      <name val="ＭＳ Ｐゴシック"/>
      <family val="3"/>
      <charset val="128"/>
    </font>
    <font>
      <b/>
      <sz val="12"/>
      <color rgb="FFFF0000"/>
      <name val="ＭＳ Ｐゴシック"/>
      <family val="3"/>
      <charset val="128"/>
    </font>
  </fonts>
  <fills count="2">
    <fill>
      <patternFill patternType="none"/>
    </fill>
    <fill>
      <patternFill patternType="gray125"/>
    </fill>
  </fills>
  <borders count="61">
    <border>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hair">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medium">
        <color indexed="64"/>
      </top>
      <bottom/>
      <diagonal/>
    </border>
    <border>
      <left/>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diagonal/>
    </border>
    <border>
      <left/>
      <right/>
      <top style="thin">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diagonal/>
    </border>
    <border>
      <left/>
      <right/>
      <top/>
      <bottom style="thin">
        <color indexed="64"/>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medium">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double">
        <color indexed="64"/>
      </left>
      <right/>
      <top/>
      <bottom/>
      <diagonal/>
    </border>
    <border>
      <left/>
      <right style="double">
        <color indexed="64"/>
      </right>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thin">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top/>
      <bottom style="medium">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148">
    <xf numFmtId="0" fontId="0" fillId="0" borderId="0" xfId="0">
      <alignment vertical="center"/>
    </xf>
    <xf numFmtId="0" fontId="0" fillId="0" borderId="0" xfId="0" applyAlignment="1">
      <alignment vertical="center" textRotation="255"/>
    </xf>
    <xf numFmtId="0" fontId="0" fillId="0" borderId="1" xfId="0" applyBorder="1" applyAlignment="1">
      <alignment vertical="top" textRotation="255" indent="1"/>
    </xf>
    <xf numFmtId="0" fontId="0" fillId="0" borderId="2" xfId="0" applyBorder="1" applyAlignment="1">
      <alignment vertical="top" textRotation="255" indent="1"/>
    </xf>
    <xf numFmtId="0" fontId="0" fillId="0" borderId="3" xfId="0"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3" fillId="0" borderId="0" xfId="0" applyFont="1" applyAlignment="1">
      <alignment horizontal="center" vertical="center"/>
    </xf>
    <xf numFmtId="0" fontId="0" fillId="0" borderId="6" xfId="0" applyBorder="1" applyAlignment="1">
      <alignment vertical="center" textRotation="255"/>
    </xf>
    <xf numFmtId="0" fontId="0" fillId="0" borderId="7" xfId="0" applyBorder="1" applyAlignment="1">
      <alignment vertical="center" textRotation="255"/>
    </xf>
    <xf numFmtId="0" fontId="0" fillId="0" borderId="8" xfId="0" applyBorder="1" applyAlignment="1">
      <alignment vertical="top" textRotation="255" indent="1"/>
    </xf>
    <xf numFmtId="0" fontId="0" fillId="0" borderId="3" xfId="0" applyBorder="1" applyAlignment="1">
      <alignment vertical="top" textRotation="255" indent="1"/>
    </xf>
    <xf numFmtId="0" fontId="0" fillId="0" borderId="9" xfId="0" applyBorder="1" applyAlignment="1">
      <alignment vertical="top" textRotation="255" indent="1"/>
    </xf>
    <xf numFmtId="0" fontId="0" fillId="0" borderId="10" xfId="0" applyBorder="1" applyAlignment="1">
      <alignment vertical="top" textRotation="255" indent="1"/>
    </xf>
    <xf numFmtId="0" fontId="0" fillId="0" borderId="11" xfId="0" applyBorder="1" applyAlignment="1">
      <alignment horizontal="center" vertical="center"/>
    </xf>
    <xf numFmtId="0" fontId="0" fillId="0" borderId="1" xfId="0" applyBorder="1" applyAlignment="1">
      <alignment horizontal="center" vertical="center"/>
    </xf>
    <xf numFmtId="0" fontId="0" fillId="0" borderId="0" xfId="0" applyAlignment="1">
      <alignment horizontal="center" vertical="center"/>
    </xf>
    <xf numFmtId="0" fontId="0" fillId="0" borderId="0" xfId="0" applyAlignment="1">
      <alignment horizontal="left" vertical="center"/>
    </xf>
    <xf numFmtId="0" fontId="0" fillId="0" borderId="12" xfId="0"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0" fillId="0" borderId="15" xfId="0" applyBorder="1" applyAlignment="1">
      <alignment horizontal="center" vertical="center"/>
    </xf>
    <xf numFmtId="0" fontId="0" fillId="0" borderId="16"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0" borderId="19" xfId="0" applyBorder="1" applyAlignment="1">
      <alignment horizontal="center" vertical="center"/>
    </xf>
    <xf numFmtId="0" fontId="0" fillId="0" borderId="2"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0" borderId="8" xfId="0" applyBorder="1" applyAlignment="1">
      <alignment horizontal="center" vertical="center"/>
    </xf>
    <xf numFmtId="0" fontId="0" fillId="0" borderId="24" xfId="0" applyBorder="1" applyAlignment="1">
      <alignment horizontal="center" vertical="center"/>
    </xf>
    <xf numFmtId="0" fontId="10" fillId="0" borderId="0" xfId="0" applyFont="1">
      <alignment vertical="center"/>
    </xf>
    <xf numFmtId="0" fontId="11" fillId="0" borderId="0" xfId="0" applyFont="1">
      <alignment vertical="center"/>
    </xf>
    <xf numFmtId="0" fontId="12" fillId="0" borderId="0" xfId="0" applyFont="1">
      <alignment vertical="center"/>
    </xf>
    <xf numFmtId="0" fontId="6" fillId="0" borderId="13" xfId="0" applyFont="1" applyBorder="1" applyAlignment="1">
      <alignment horizontal="center" vertical="center"/>
    </xf>
    <xf numFmtId="0" fontId="4" fillId="0" borderId="0" xfId="0" applyFont="1" applyAlignment="1">
      <alignment horizontal="left" vertical="center"/>
    </xf>
    <xf numFmtId="0" fontId="0" fillId="0" borderId="25" xfId="0" applyBorder="1" applyAlignment="1">
      <alignment horizontal="center" vertical="center"/>
    </xf>
    <xf numFmtId="0" fontId="11" fillId="0" borderId="0" xfId="0" applyFont="1" applyAlignment="1">
      <alignment vertical="center" wrapText="1"/>
    </xf>
    <xf numFmtId="0" fontId="13" fillId="0" borderId="11" xfId="0" applyFont="1" applyBorder="1" applyAlignment="1">
      <alignment horizontal="center" vertical="center"/>
    </xf>
    <xf numFmtId="0" fontId="3" fillId="0" borderId="0" xfId="0" applyFont="1">
      <alignment vertical="center"/>
    </xf>
    <xf numFmtId="0" fontId="13" fillId="0" borderId="0" xfId="0" applyFont="1">
      <alignment vertical="center"/>
    </xf>
    <xf numFmtId="0" fontId="0" fillId="0" borderId="0" xfId="0" applyAlignment="1">
      <alignment vertical="center" shrinkToFit="1"/>
    </xf>
    <xf numFmtId="0" fontId="9" fillId="0" borderId="0" xfId="0" applyFont="1">
      <alignment vertical="center"/>
    </xf>
    <xf numFmtId="0" fontId="9" fillId="0" borderId="0" xfId="0" applyFont="1" applyAlignment="1">
      <alignment vertical="center" shrinkToFit="1"/>
    </xf>
    <xf numFmtId="0" fontId="0" fillId="0" borderId="13" xfId="0" applyBorder="1" applyAlignment="1">
      <alignment horizontal="center" vertical="center" shrinkToFit="1"/>
    </xf>
    <xf numFmtId="0" fontId="0" fillId="0" borderId="26" xfId="0" applyBorder="1" applyAlignment="1">
      <alignment horizontal="center" vertical="center"/>
    </xf>
    <xf numFmtId="0" fontId="0" fillId="0" borderId="9" xfId="0" applyBorder="1" applyAlignment="1">
      <alignment horizontal="center" vertical="center"/>
    </xf>
    <xf numFmtId="0" fontId="0" fillId="0" borderId="27" xfId="0" applyBorder="1" applyAlignment="1">
      <alignment horizontal="center" vertical="center"/>
    </xf>
    <xf numFmtId="0" fontId="0" fillId="0" borderId="28" xfId="0" applyBorder="1" applyAlignment="1">
      <alignment horizontal="center" vertical="center"/>
    </xf>
    <xf numFmtId="0" fontId="0" fillId="0" borderId="29" xfId="0" applyBorder="1" applyAlignment="1">
      <alignment horizontal="center" vertical="center"/>
    </xf>
    <xf numFmtId="0" fontId="0" fillId="0" borderId="30" xfId="0" applyBorder="1" applyAlignment="1">
      <alignment horizontal="center" vertical="center"/>
    </xf>
    <xf numFmtId="0" fontId="0" fillId="0" borderId="31" xfId="0" applyBorder="1" applyAlignment="1">
      <alignment horizontal="center" vertical="center"/>
    </xf>
    <xf numFmtId="0" fontId="0" fillId="0" borderId="32" xfId="0" applyBorder="1" applyAlignment="1">
      <alignment horizontal="center" vertical="center"/>
    </xf>
    <xf numFmtId="0" fontId="6" fillId="0" borderId="32" xfId="0" applyFont="1" applyBorder="1" applyAlignment="1">
      <alignment horizontal="center" vertical="center"/>
    </xf>
    <xf numFmtId="0" fontId="0" fillId="0" borderId="23" xfId="0" applyBorder="1" applyAlignment="1">
      <alignment horizontal="center" vertical="center" shrinkToFit="1"/>
    </xf>
    <xf numFmtId="0" fontId="6" fillId="0" borderId="20" xfId="0" applyFont="1" applyBorder="1" applyAlignment="1">
      <alignment horizontal="center" vertical="center"/>
    </xf>
    <xf numFmtId="0" fontId="0" fillId="0" borderId="33" xfId="0" applyBorder="1" applyAlignment="1">
      <alignment horizontal="center" vertical="center"/>
    </xf>
    <xf numFmtId="0" fontId="0" fillId="0" borderId="34" xfId="0" applyBorder="1" applyAlignment="1">
      <alignment horizontal="center" vertical="center" shrinkToFit="1"/>
    </xf>
    <xf numFmtId="0" fontId="0" fillId="0" borderId="34" xfId="0" applyBorder="1" applyAlignment="1">
      <alignment horizontal="center" vertical="center"/>
    </xf>
    <xf numFmtId="0" fontId="6" fillId="0" borderId="35" xfId="0" applyFont="1" applyBorder="1" applyAlignment="1">
      <alignment horizontal="center" vertical="center"/>
    </xf>
    <xf numFmtId="0" fontId="6" fillId="0" borderId="23" xfId="0" applyFont="1" applyBorder="1" applyAlignment="1">
      <alignment horizontal="center" vertical="center"/>
    </xf>
    <xf numFmtId="0" fontId="0" fillId="0" borderId="36" xfId="0" applyBorder="1" applyAlignment="1">
      <alignment horizontal="center" vertical="center"/>
    </xf>
    <xf numFmtId="0" fontId="0" fillId="0" borderId="36" xfId="0" applyBorder="1" applyAlignment="1">
      <alignment horizontal="center" vertical="center" shrinkToFit="1"/>
    </xf>
    <xf numFmtId="0" fontId="6" fillId="0" borderId="37" xfId="0" applyFont="1" applyBorder="1" applyAlignment="1">
      <alignment horizontal="center" vertical="center"/>
    </xf>
    <xf numFmtId="0" fontId="0" fillId="0" borderId="38" xfId="0" applyBorder="1" applyAlignment="1">
      <alignment horizontal="center" vertical="center"/>
    </xf>
    <xf numFmtId="0" fontId="6" fillId="0" borderId="36" xfId="0" applyFont="1" applyBorder="1" applyAlignment="1">
      <alignment horizontal="center" vertical="center"/>
    </xf>
    <xf numFmtId="0" fontId="0" fillId="0" borderId="39" xfId="0" applyBorder="1" applyAlignment="1">
      <alignment horizontal="center" vertical="center"/>
    </xf>
    <xf numFmtId="0" fontId="0" fillId="0" borderId="40" xfId="0" applyBorder="1" applyAlignment="1">
      <alignment horizontal="center" vertical="center" shrinkToFit="1"/>
    </xf>
    <xf numFmtId="0" fontId="0" fillId="0" borderId="41" xfId="0" applyBorder="1" applyAlignment="1">
      <alignment horizontal="center" vertical="center"/>
    </xf>
    <xf numFmtId="0" fontId="0" fillId="0" borderId="7" xfId="0" applyBorder="1" applyAlignment="1">
      <alignment horizontal="center" vertical="center"/>
    </xf>
    <xf numFmtId="0" fontId="0" fillId="0" borderId="10" xfId="0" applyBorder="1" applyAlignment="1">
      <alignment vertical="top" textRotation="255" indent="1" shrinkToFit="1"/>
    </xf>
    <xf numFmtId="0" fontId="0" fillId="0" borderId="11" xfId="0" applyBorder="1">
      <alignment vertical="center"/>
    </xf>
    <xf numFmtId="0" fontId="0" fillId="0" borderId="3" xfId="0" applyBorder="1">
      <alignment vertical="center"/>
    </xf>
    <xf numFmtId="0" fontId="13" fillId="0" borderId="0" xfId="0" applyFont="1" applyAlignment="1">
      <alignment vertical="center" wrapText="1"/>
    </xf>
    <xf numFmtId="0" fontId="0" fillId="0" borderId="42" xfId="0" applyBorder="1">
      <alignment vertical="center"/>
    </xf>
    <xf numFmtId="0" fontId="0" fillId="0" borderId="43" xfId="0" applyBorder="1" applyAlignment="1">
      <alignment horizontal="center" vertical="center"/>
    </xf>
    <xf numFmtId="0" fontId="0" fillId="0" borderId="44" xfId="0" applyBorder="1" applyAlignment="1">
      <alignment horizontal="center" vertical="center"/>
    </xf>
    <xf numFmtId="0" fontId="0" fillId="0" borderId="45" xfId="0" applyBorder="1" applyAlignment="1">
      <alignment horizontal="center" vertical="center"/>
    </xf>
    <xf numFmtId="0" fontId="13" fillId="0" borderId="0" xfId="0" applyFont="1" applyAlignment="1">
      <alignment horizontal="center" vertical="center"/>
    </xf>
    <xf numFmtId="0" fontId="14" fillId="0" borderId="46" xfId="0" applyFont="1" applyBorder="1" applyAlignment="1">
      <alignment vertical="center" shrinkToFit="1"/>
    </xf>
    <xf numFmtId="0" fontId="0" fillId="0" borderId="47" xfId="0" applyBorder="1" applyAlignment="1">
      <alignment vertical="center" shrinkToFit="1"/>
    </xf>
    <xf numFmtId="0" fontId="0" fillId="0" borderId="48" xfId="0" applyBorder="1" applyAlignment="1">
      <alignment vertical="center" shrinkToFit="1"/>
    </xf>
    <xf numFmtId="0" fontId="14" fillId="0" borderId="52" xfId="0" applyFont="1" applyBorder="1" applyAlignment="1">
      <alignment vertical="center" shrinkToFit="1"/>
    </xf>
    <xf numFmtId="0" fontId="0" fillId="0" borderId="0" xfId="0" applyAlignment="1">
      <alignment vertical="center" shrinkToFit="1"/>
    </xf>
    <xf numFmtId="0" fontId="0" fillId="0" borderId="53" xfId="0" applyBorder="1" applyAlignment="1">
      <alignment vertical="center" shrinkToFit="1"/>
    </xf>
    <xf numFmtId="0" fontId="14" fillId="0" borderId="49" xfId="0" applyFont="1" applyBorder="1" applyAlignment="1">
      <alignment vertical="center" shrinkToFit="1"/>
    </xf>
    <xf numFmtId="0" fontId="0" fillId="0" borderId="50" xfId="0" applyBorder="1" applyAlignment="1">
      <alignment vertical="center" shrinkToFit="1"/>
    </xf>
    <xf numFmtId="0" fontId="0" fillId="0" borderId="51" xfId="0" applyBorder="1" applyAlignment="1">
      <alignment vertical="center" shrinkToFit="1"/>
    </xf>
    <xf numFmtId="0" fontId="0" fillId="0" borderId="46" xfId="0" applyBorder="1">
      <alignment vertical="center"/>
    </xf>
    <xf numFmtId="0" fontId="0" fillId="0" borderId="47" xfId="0" applyBorder="1">
      <alignment vertical="center"/>
    </xf>
    <xf numFmtId="0" fontId="0" fillId="0" borderId="48" xfId="0" applyBorder="1">
      <alignment vertical="center"/>
    </xf>
    <xf numFmtId="0" fontId="0" fillId="0" borderId="49" xfId="0" applyBorder="1">
      <alignment vertical="center"/>
    </xf>
    <xf numFmtId="0" fontId="0" fillId="0" borderId="50" xfId="0" applyBorder="1">
      <alignment vertical="center"/>
    </xf>
    <xf numFmtId="0" fontId="0" fillId="0" borderId="51" xfId="0" applyBorder="1">
      <alignment vertical="center"/>
    </xf>
    <xf numFmtId="0" fontId="0" fillId="0" borderId="52" xfId="0" applyBorder="1">
      <alignment vertical="center"/>
    </xf>
    <xf numFmtId="0" fontId="0" fillId="0" borderId="0" xfId="0">
      <alignment vertical="center"/>
    </xf>
    <xf numFmtId="0" fontId="0" fillId="0" borderId="53" xfId="0" applyBorder="1">
      <alignment vertical="center"/>
    </xf>
    <xf numFmtId="0" fontId="0" fillId="0" borderId="39" xfId="0" applyBorder="1" applyAlignment="1">
      <alignment horizontal="right" vertical="center"/>
    </xf>
    <xf numFmtId="0" fontId="0" fillId="0" borderId="11" xfId="0" applyBorder="1" applyAlignment="1">
      <alignment horizontal="center" vertical="center"/>
    </xf>
    <xf numFmtId="0" fontId="0" fillId="0" borderId="11" xfId="0" applyBorder="1">
      <alignment vertical="center"/>
    </xf>
    <xf numFmtId="0" fontId="0" fillId="0" borderId="16" xfId="0" applyBorder="1" applyAlignment="1">
      <alignment horizontal="center" vertical="center"/>
    </xf>
    <xf numFmtId="0" fontId="0" fillId="0" borderId="19" xfId="0" applyBorder="1" applyAlignment="1">
      <alignment horizontal="center" vertical="center"/>
    </xf>
    <xf numFmtId="49" fontId="0" fillId="0" borderId="16" xfId="0" applyNumberFormat="1" applyBorder="1" applyAlignment="1">
      <alignment horizontal="center" vertical="center"/>
    </xf>
    <xf numFmtId="49" fontId="0" fillId="0" borderId="19" xfId="0" applyNumberFormat="1" applyBorder="1" applyAlignment="1">
      <alignment horizontal="center" vertical="center"/>
    </xf>
    <xf numFmtId="0" fontId="0" fillId="0" borderId="15" xfId="0" applyBorder="1" applyAlignment="1">
      <alignment vertical="center" shrinkToFit="1"/>
    </xf>
    <xf numFmtId="0" fontId="0" fillId="0" borderId="16" xfId="0" applyBorder="1" applyAlignment="1">
      <alignment vertical="center" shrinkToFit="1"/>
    </xf>
    <xf numFmtId="0" fontId="0" fillId="0" borderId="19" xfId="0" applyBorder="1" applyAlignment="1">
      <alignment vertical="center" shrinkToFit="1"/>
    </xf>
    <xf numFmtId="0" fontId="0" fillId="0" borderId="3" xfId="0" applyBorder="1" applyAlignment="1">
      <alignment horizontal="center" vertical="center"/>
    </xf>
    <xf numFmtId="0" fontId="0" fillId="0" borderId="1" xfId="0" applyBorder="1" applyAlignment="1">
      <alignment horizontal="center" vertical="center"/>
    </xf>
    <xf numFmtId="0" fontId="0" fillId="0" borderId="2" xfId="0" applyBorder="1" applyAlignment="1">
      <alignment horizontal="center" vertical="center"/>
    </xf>
    <xf numFmtId="0" fontId="0" fillId="0" borderId="4" xfId="0" applyBorder="1" applyAlignment="1">
      <alignment vertical="center" wrapText="1"/>
    </xf>
    <xf numFmtId="0" fontId="0" fillId="0" borderId="31" xfId="0" applyBorder="1" applyAlignment="1">
      <alignment vertical="center" wrapText="1"/>
    </xf>
    <xf numFmtId="0" fontId="0" fillId="0" borderId="6" xfId="0" applyBorder="1" applyAlignment="1">
      <alignment horizontal="center" vertical="center"/>
    </xf>
    <xf numFmtId="0" fontId="0" fillId="0" borderId="27" xfId="0" applyBorder="1" applyAlignment="1">
      <alignment horizontal="center" vertical="center"/>
    </xf>
    <xf numFmtId="0" fontId="0" fillId="0" borderId="28" xfId="0" applyBorder="1" applyAlignment="1">
      <alignment horizontal="center" vertical="center"/>
    </xf>
    <xf numFmtId="0" fontId="0" fillId="0" borderId="11" xfId="0" applyBorder="1" applyAlignment="1">
      <alignment horizontal="left" vertical="center"/>
    </xf>
    <xf numFmtId="0" fontId="4" fillId="0" borderId="0" xfId="0" applyFont="1" applyAlignment="1">
      <alignment horizontal="left" vertical="center"/>
    </xf>
    <xf numFmtId="0" fontId="0" fillId="0" borderId="0" xfId="0" applyAlignment="1">
      <alignment horizontal="left" vertical="center"/>
    </xf>
    <xf numFmtId="0" fontId="0" fillId="0" borderId="0" xfId="0" applyAlignment="1">
      <alignment horizontal="center" vertical="center"/>
    </xf>
    <xf numFmtId="0" fontId="0" fillId="0" borderId="11" xfId="0" applyBorder="1" applyAlignment="1">
      <alignment vertical="center" shrinkToFit="1"/>
    </xf>
    <xf numFmtId="0" fontId="0" fillId="0" borderId="7" xfId="0" applyBorder="1" applyAlignment="1">
      <alignment horizontal="center" vertical="center"/>
    </xf>
    <xf numFmtId="0" fontId="0" fillId="0" borderId="22" xfId="0" applyBorder="1" applyAlignment="1">
      <alignment horizontal="center" vertical="center"/>
    </xf>
    <xf numFmtId="0" fontId="0" fillId="0" borderId="57" xfId="0" applyBorder="1" applyAlignment="1">
      <alignment horizontal="center" vertical="center"/>
    </xf>
    <xf numFmtId="0" fontId="0" fillId="0" borderId="9" xfId="0" applyBorder="1" applyAlignment="1">
      <alignment horizontal="center" vertical="center"/>
    </xf>
    <xf numFmtId="0" fontId="0" fillId="0" borderId="15" xfId="0" applyBorder="1" applyAlignment="1">
      <alignment horizontal="center" vertical="center"/>
    </xf>
    <xf numFmtId="0" fontId="0" fillId="0" borderId="29" xfId="0" applyBorder="1" applyAlignment="1">
      <alignment horizontal="center" vertical="center"/>
    </xf>
    <xf numFmtId="0" fontId="0" fillId="0" borderId="8" xfId="0" applyBorder="1" applyAlignment="1">
      <alignment horizontal="center" vertical="center"/>
    </xf>
    <xf numFmtId="0" fontId="0" fillId="0" borderId="21" xfId="0" applyBorder="1" applyAlignment="1">
      <alignment horizontal="center" vertical="center"/>
    </xf>
    <xf numFmtId="0" fontId="0" fillId="0" borderId="26" xfId="0" applyBorder="1" applyAlignment="1">
      <alignment horizontal="center" vertical="center"/>
    </xf>
    <xf numFmtId="0" fontId="0" fillId="0" borderId="30" xfId="0" applyBorder="1" applyAlignment="1">
      <alignment horizontal="center" vertical="center"/>
    </xf>
    <xf numFmtId="0" fontId="0" fillId="0" borderId="54" xfId="0" applyBorder="1" applyAlignment="1">
      <alignment horizontal="center" vertical="center"/>
    </xf>
    <xf numFmtId="0" fontId="0" fillId="0" borderId="55" xfId="0" applyBorder="1" applyAlignment="1">
      <alignment horizontal="center" vertical="center"/>
    </xf>
    <xf numFmtId="49" fontId="0" fillId="0" borderId="56" xfId="0" applyNumberFormat="1" applyBorder="1" applyAlignment="1">
      <alignment horizontal="center" vertical="center"/>
    </xf>
    <xf numFmtId="49" fontId="0" fillId="0" borderId="55" xfId="0" applyNumberFormat="1" applyBorder="1" applyAlignment="1">
      <alignment horizontal="center" vertical="center"/>
    </xf>
    <xf numFmtId="38" fontId="0" fillId="0" borderId="56" xfId="1" applyFont="1" applyBorder="1" applyAlignment="1">
      <alignment horizontal="center" vertical="center"/>
    </xf>
    <xf numFmtId="38" fontId="0" fillId="0" borderId="54" xfId="1" applyFont="1" applyBorder="1" applyAlignment="1">
      <alignment horizontal="center" vertical="center"/>
    </xf>
    <xf numFmtId="38" fontId="0" fillId="0" borderId="43" xfId="1" applyFont="1" applyBorder="1" applyAlignment="1">
      <alignment horizontal="center" vertical="center"/>
    </xf>
    <xf numFmtId="0" fontId="0" fillId="0" borderId="60" xfId="0" applyBorder="1" applyAlignment="1">
      <alignment horizontal="center" vertical="center"/>
    </xf>
    <xf numFmtId="0" fontId="0" fillId="0" borderId="42" xfId="0" applyBorder="1" applyAlignment="1">
      <alignment horizontal="center" vertical="center"/>
    </xf>
    <xf numFmtId="0" fontId="0" fillId="0" borderId="18" xfId="0" applyBorder="1" applyAlignment="1">
      <alignment horizontal="center" vertical="center" shrinkToFit="1"/>
    </xf>
    <xf numFmtId="0" fontId="3" fillId="0" borderId="0" xfId="0" applyFont="1" applyAlignment="1">
      <alignment horizontal="distributed" vertical="center"/>
    </xf>
    <xf numFmtId="0" fontId="0" fillId="0" borderId="0" xfId="0" applyAlignment="1">
      <alignment horizontal="distributed" vertical="center"/>
    </xf>
    <xf numFmtId="0" fontId="3" fillId="0" borderId="0" xfId="0" applyFont="1">
      <alignment vertical="center"/>
    </xf>
    <xf numFmtId="0" fontId="0" fillId="0" borderId="58" xfId="0" applyBorder="1" applyAlignment="1">
      <alignment horizontal="center" vertical="center"/>
    </xf>
    <xf numFmtId="0" fontId="0" fillId="0" borderId="17" xfId="0" applyBorder="1" applyAlignment="1">
      <alignment horizontal="center" vertical="center"/>
    </xf>
    <xf numFmtId="0" fontId="0" fillId="0" borderId="59" xfId="0" applyBorder="1" applyAlignment="1">
      <alignment horizontal="center" vertical="center"/>
    </xf>
  </cellXfs>
  <cellStyles count="2">
    <cellStyle name="桁区切り" xfId="1" builtinId="6"/>
    <cellStyle name="標準"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2</xdr:col>
      <xdr:colOff>19050</xdr:colOff>
      <xdr:row>4</xdr:row>
      <xdr:rowOff>57150</xdr:rowOff>
    </xdr:from>
    <xdr:to>
      <xdr:col>6</xdr:col>
      <xdr:colOff>3924300</xdr:colOff>
      <xdr:row>6</xdr:row>
      <xdr:rowOff>193703</xdr:rowOff>
    </xdr:to>
    <xdr:sp macro="" textlink="">
      <xdr:nvSpPr>
        <xdr:cNvPr id="2" name="テキスト ボックス 1">
          <a:extLst>
            <a:ext uri="{FF2B5EF4-FFF2-40B4-BE49-F238E27FC236}">
              <a16:creationId xmlns:a16="http://schemas.microsoft.com/office/drawing/2014/main" id="{DAAE5738-6ED2-02F0-0799-B22E1F667154}"/>
            </a:ext>
          </a:extLst>
        </xdr:cNvPr>
        <xdr:cNvSpPr txBox="1"/>
      </xdr:nvSpPr>
      <xdr:spPr>
        <a:xfrm>
          <a:off x="971550" y="1038225"/>
          <a:ext cx="5667375" cy="7143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ja-JP" altLang="en-US"/>
        </a:p>
      </xdr:txBody>
    </xdr:sp>
    <xdr:clientData/>
  </xdr:twoCellAnchor>
  <xdr:twoCellAnchor>
    <xdr:from>
      <xdr:col>3</xdr:col>
      <xdr:colOff>0</xdr:colOff>
      <xdr:row>4</xdr:row>
      <xdr:rowOff>142875</xdr:rowOff>
    </xdr:from>
    <xdr:to>
      <xdr:col>5</xdr:col>
      <xdr:colOff>260350</xdr:colOff>
      <xdr:row>6</xdr:row>
      <xdr:rowOff>85725</xdr:rowOff>
    </xdr:to>
    <xdr:sp macro="" textlink="">
      <xdr:nvSpPr>
        <xdr:cNvPr id="3" name="正方形/長方形 2">
          <a:extLst>
            <a:ext uri="{FF2B5EF4-FFF2-40B4-BE49-F238E27FC236}">
              <a16:creationId xmlns:a16="http://schemas.microsoft.com/office/drawing/2014/main" id="{8440BD28-385B-D6F5-49C1-08BE37469E59}"/>
            </a:ext>
          </a:extLst>
        </xdr:cNvPr>
        <xdr:cNvSpPr/>
      </xdr:nvSpPr>
      <xdr:spPr>
        <a:xfrm>
          <a:off x="1095375" y="1123950"/>
          <a:ext cx="1238250" cy="514350"/>
        </a:xfrm>
        <a:prstGeom prst="rect">
          <a:avLst/>
        </a:prstGeom>
        <a:noFill/>
        <a:ln>
          <a:solidFill>
            <a:sysClr val="windowText" lastClr="000000"/>
          </a:solid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r>
            <a:rPr kumimoji="1" lang="ja-JP" altLang="en-US" sz="1100">
              <a:ln>
                <a:noFill/>
              </a:ln>
              <a:solidFill>
                <a:sysClr val="windowText" lastClr="000000"/>
              </a:solidFill>
              <a:effectLst/>
            </a:rPr>
            <a:t>所沢市剣道連盟事務局</a:t>
          </a:r>
          <a:endParaRPr kumimoji="1" lang="en-US" altLang="ja-JP" sz="1100">
            <a:ln>
              <a:noFill/>
            </a:ln>
            <a:solidFill>
              <a:sysClr val="windowText" lastClr="000000"/>
            </a:solidFill>
            <a:effectLst/>
          </a:endParaRPr>
        </a:p>
        <a:p>
          <a:pPr algn="l"/>
          <a:endParaRPr kumimoji="1" lang="ja-JP" altLang="en-US" sz="1100"/>
        </a:p>
      </xdr:txBody>
    </xdr:sp>
    <xdr:clientData/>
  </xdr:twoCellAnchor>
  <xdr:twoCellAnchor>
    <xdr:from>
      <xdr:col>6</xdr:col>
      <xdr:colOff>1089025</xdr:colOff>
      <xdr:row>4</xdr:row>
      <xdr:rowOff>152400</xdr:rowOff>
    </xdr:from>
    <xdr:to>
      <xdr:col>6</xdr:col>
      <xdr:colOff>2006337</xdr:colOff>
      <xdr:row>6</xdr:row>
      <xdr:rowOff>95250</xdr:rowOff>
    </xdr:to>
    <xdr:sp macro="" textlink="">
      <xdr:nvSpPr>
        <xdr:cNvPr id="4" name="正方形/長方形 3">
          <a:extLst>
            <a:ext uri="{FF2B5EF4-FFF2-40B4-BE49-F238E27FC236}">
              <a16:creationId xmlns:a16="http://schemas.microsoft.com/office/drawing/2014/main" id="{6DD6A322-7CD3-D5D7-9F87-BE9CDB890D85}"/>
            </a:ext>
          </a:extLst>
        </xdr:cNvPr>
        <xdr:cNvSpPr/>
      </xdr:nvSpPr>
      <xdr:spPr>
        <a:xfrm>
          <a:off x="3543300" y="1133475"/>
          <a:ext cx="1000125" cy="514350"/>
        </a:xfrm>
        <a:prstGeom prst="rect">
          <a:avLst/>
        </a:prstGeom>
        <a:noFill/>
        <a:ln>
          <a:solidFill>
            <a:sysClr val="windowText" lastClr="000000"/>
          </a:solid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r>
            <a:rPr kumimoji="1" lang="ja-JP" altLang="en-US" sz="1100">
              <a:ln>
                <a:noFill/>
              </a:ln>
              <a:solidFill>
                <a:sysClr val="windowText" lastClr="000000"/>
              </a:solidFill>
              <a:effectLst/>
            </a:rPr>
            <a:t>各団体・学校</a:t>
          </a:r>
          <a:endParaRPr kumimoji="1" lang="en-US" altLang="ja-JP" sz="1100">
            <a:ln>
              <a:noFill/>
            </a:ln>
            <a:solidFill>
              <a:sysClr val="windowText" lastClr="000000"/>
            </a:solidFill>
            <a:effectLst/>
          </a:endParaRPr>
        </a:p>
        <a:p>
          <a:pPr algn="l"/>
          <a:r>
            <a:rPr kumimoji="1" lang="ja-JP" altLang="en-US" sz="1100">
              <a:ln>
                <a:noFill/>
              </a:ln>
              <a:solidFill>
                <a:sysClr val="windowText" lastClr="000000"/>
              </a:solidFill>
              <a:effectLst/>
            </a:rPr>
            <a:t>（ＰＣメール）</a:t>
          </a:r>
          <a:endParaRPr kumimoji="1" lang="ja-JP" altLang="en-US" sz="1100"/>
        </a:p>
      </xdr:txBody>
    </xdr:sp>
    <xdr:clientData/>
  </xdr:twoCellAnchor>
  <xdr:twoCellAnchor>
    <xdr:from>
      <xdr:col>6</xdr:col>
      <xdr:colOff>2936875</xdr:colOff>
      <xdr:row>4</xdr:row>
      <xdr:rowOff>190500</xdr:rowOff>
    </xdr:from>
    <xdr:to>
      <xdr:col>6</xdr:col>
      <xdr:colOff>3790709</xdr:colOff>
      <xdr:row>6</xdr:row>
      <xdr:rowOff>133350</xdr:rowOff>
    </xdr:to>
    <xdr:sp macro="" textlink="">
      <xdr:nvSpPr>
        <xdr:cNvPr id="6" name="正方形/長方形 5">
          <a:extLst>
            <a:ext uri="{FF2B5EF4-FFF2-40B4-BE49-F238E27FC236}">
              <a16:creationId xmlns:a16="http://schemas.microsoft.com/office/drawing/2014/main" id="{3B6C8C92-7C39-583B-77DB-993CA8C1DE68}"/>
            </a:ext>
          </a:extLst>
        </xdr:cNvPr>
        <xdr:cNvSpPr/>
      </xdr:nvSpPr>
      <xdr:spPr>
        <a:xfrm>
          <a:off x="5562600" y="1171575"/>
          <a:ext cx="923925" cy="514350"/>
        </a:xfrm>
        <a:prstGeom prst="rect">
          <a:avLst/>
        </a:prstGeom>
        <a:noFill/>
        <a:ln>
          <a:solidFill>
            <a:sysClr val="windowText" lastClr="000000"/>
          </a:solid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r>
            <a:rPr kumimoji="1" lang="ja-JP" altLang="en-US" sz="1100">
              <a:ln>
                <a:noFill/>
              </a:ln>
              <a:solidFill>
                <a:sysClr val="windowText" lastClr="000000"/>
              </a:solidFill>
              <a:effectLst/>
            </a:rPr>
            <a:t>大会担当者</a:t>
          </a:r>
          <a:endParaRPr kumimoji="1" lang="en-US" altLang="ja-JP" sz="1100">
            <a:ln>
              <a:noFill/>
            </a:ln>
            <a:solidFill>
              <a:sysClr val="windowText" lastClr="000000"/>
            </a:solidFill>
            <a:effectLst/>
          </a:endParaRPr>
        </a:p>
        <a:p>
          <a:pPr algn="l"/>
          <a:r>
            <a:rPr kumimoji="1" lang="ja-JP" altLang="en-US" sz="1100">
              <a:ln>
                <a:noFill/>
              </a:ln>
              <a:solidFill>
                <a:sysClr val="windowText" lastClr="000000"/>
              </a:solidFill>
              <a:effectLst/>
            </a:rPr>
            <a:t>（ＰＣメール）</a:t>
          </a:r>
          <a:endParaRPr kumimoji="1" lang="ja-JP" altLang="en-US" sz="1100"/>
        </a:p>
      </xdr:txBody>
    </xdr:sp>
    <xdr:clientData/>
  </xdr:twoCellAnchor>
  <xdr:twoCellAnchor>
    <xdr:from>
      <xdr:col>6</xdr:col>
      <xdr:colOff>79375</xdr:colOff>
      <xdr:row>6</xdr:row>
      <xdr:rowOff>9525</xdr:rowOff>
    </xdr:from>
    <xdr:to>
      <xdr:col>6</xdr:col>
      <xdr:colOff>895099</xdr:colOff>
      <xdr:row>6</xdr:row>
      <xdr:rowOff>9525</xdr:rowOff>
    </xdr:to>
    <xdr:cxnSp macro="">
      <xdr:nvCxnSpPr>
        <xdr:cNvPr id="8" name="直線矢印コネクタ 7">
          <a:extLst>
            <a:ext uri="{FF2B5EF4-FFF2-40B4-BE49-F238E27FC236}">
              <a16:creationId xmlns:a16="http://schemas.microsoft.com/office/drawing/2014/main" id="{49563CAC-F066-C81E-43CE-FF21AD4FE757}"/>
            </a:ext>
          </a:extLst>
        </xdr:cNvPr>
        <xdr:cNvCxnSpPr/>
      </xdr:nvCxnSpPr>
      <xdr:spPr>
        <a:xfrm>
          <a:off x="2438400" y="1562100"/>
          <a:ext cx="885825" cy="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6</xdr:col>
      <xdr:colOff>79375</xdr:colOff>
      <xdr:row>4</xdr:row>
      <xdr:rowOff>123825</xdr:rowOff>
    </xdr:from>
    <xdr:to>
      <xdr:col>6</xdr:col>
      <xdr:colOff>996687</xdr:colOff>
      <xdr:row>5</xdr:row>
      <xdr:rowOff>152400</xdr:rowOff>
    </xdr:to>
    <xdr:sp macro="" textlink="">
      <xdr:nvSpPr>
        <xdr:cNvPr id="10" name="正方形/長方形 9">
          <a:extLst>
            <a:ext uri="{FF2B5EF4-FFF2-40B4-BE49-F238E27FC236}">
              <a16:creationId xmlns:a16="http://schemas.microsoft.com/office/drawing/2014/main" id="{4D649F09-8813-703F-904F-1F435FDCF0F2}"/>
            </a:ext>
          </a:extLst>
        </xdr:cNvPr>
        <xdr:cNvSpPr/>
      </xdr:nvSpPr>
      <xdr:spPr>
        <a:xfrm>
          <a:off x="2438400" y="1104900"/>
          <a:ext cx="1000125" cy="314325"/>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r>
            <a:rPr kumimoji="1" lang="ja-JP" altLang="en-US" sz="1100">
              <a:ln>
                <a:noFill/>
              </a:ln>
              <a:solidFill>
                <a:sysClr val="windowText" lastClr="000000"/>
              </a:solidFill>
              <a:effectLst/>
            </a:rPr>
            <a:t>要項・申込書</a:t>
          </a:r>
          <a:endParaRPr kumimoji="1" lang="ja-JP" altLang="en-US" sz="1100"/>
        </a:p>
      </xdr:txBody>
    </xdr:sp>
    <xdr:clientData/>
  </xdr:twoCellAnchor>
  <xdr:twoCellAnchor>
    <xdr:from>
      <xdr:col>6</xdr:col>
      <xdr:colOff>2117726</xdr:colOff>
      <xdr:row>4</xdr:row>
      <xdr:rowOff>152400</xdr:rowOff>
    </xdr:from>
    <xdr:to>
      <xdr:col>6</xdr:col>
      <xdr:colOff>2727326</xdr:colOff>
      <xdr:row>5</xdr:row>
      <xdr:rowOff>174689</xdr:rowOff>
    </xdr:to>
    <xdr:sp macro="" textlink="">
      <xdr:nvSpPr>
        <xdr:cNvPr id="12" name="正方形/長方形 11">
          <a:extLst>
            <a:ext uri="{FF2B5EF4-FFF2-40B4-BE49-F238E27FC236}">
              <a16:creationId xmlns:a16="http://schemas.microsoft.com/office/drawing/2014/main" id="{ED1F26E4-F515-1EFD-CE58-620E14898256}"/>
            </a:ext>
          </a:extLst>
        </xdr:cNvPr>
        <xdr:cNvSpPr/>
      </xdr:nvSpPr>
      <xdr:spPr>
        <a:xfrm>
          <a:off x="4667251" y="1133475"/>
          <a:ext cx="666750" cy="314325"/>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r>
            <a:rPr kumimoji="1" lang="ja-JP" altLang="en-US" sz="1100">
              <a:ln>
                <a:noFill/>
              </a:ln>
              <a:solidFill>
                <a:sysClr val="windowText" lastClr="000000"/>
              </a:solidFill>
              <a:effectLst/>
            </a:rPr>
            <a:t>申込書</a:t>
          </a:r>
          <a:endParaRPr kumimoji="1" lang="ja-JP" altLang="en-US" sz="1100"/>
        </a:p>
      </xdr:txBody>
    </xdr:sp>
    <xdr:clientData/>
  </xdr:twoCellAnchor>
  <xdr:twoCellAnchor>
    <xdr:from>
      <xdr:col>6</xdr:col>
      <xdr:colOff>2146300</xdr:colOff>
      <xdr:row>6</xdr:row>
      <xdr:rowOff>0</xdr:rowOff>
    </xdr:from>
    <xdr:to>
      <xdr:col>6</xdr:col>
      <xdr:colOff>2714884</xdr:colOff>
      <xdr:row>6</xdr:row>
      <xdr:rowOff>0</xdr:rowOff>
    </xdr:to>
    <xdr:cxnSp macro="">
      <xdr:nvCxnSpPr>
        <xdr:cNvPr id="13" name="直線矢印コネクタ 12">
          <a:extLst>
            <a:ext uri="{FF2B5EF4-FFF2-40B4-BE49-F238E27FC236}">
              <a16:creationId xmlns:a16="http://schemas.microsoft.com/office/drawing/2014/main" id="{ADA006F9-FADD-E212-8D5D-F46C01875E9A}"/>
            </a:ext>
          </a:extLst>
        </xdr:cNvPr>
        <xdr:cNvCxnSpPr/>
      </xdr:nvCxnSpPr>
      <xdr:spPr>
        <a:xfrm>
          <a:off x="4695825" y="1552575"/>
          <a:ext cx="619125" cy="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4</xdr:col>
      <xdr:colOff>180975</xdr:colOff>
      <xdr:row>25</xdr:row>
      <xdr:rowOff>19050</xdr:rowOff>
    </xdr:from>
    <xdr:to>
      <xdr:col>6</xdr:col>
      <xdr:colOff>101625</xdr:colOff>
      <xdr:row>26</xdr:row>
      <xdr:rowOff>57150</xdr:rowOff>
    </xdr:to>
    <xdr:sp macro="" textlink="">
      <xdr:nvSpPr>
        <xdr:cNvPr id="5" name="平行四辺形 4">
          <a:extLst>
            <a:ext uri="{FF2B5EF4-FFF2-40B4-BE49-F238E27FC236}">
              <a16:creationId xmlns:a16="http://schemas.microsoft.com/office/drawing/2014/main" id="{B50B05AF-DD7D-6507-E05A-167BCDAD209E}"/>
            </a:ext>
          </a:extLst>
        </xdr:cNvPr>
        <xdr:cNvSpPr/>
      </xdr:nvSpPr>
      <xdr:spPr>
        <a:xfrm>
          <a:off x="1571625" y="6096000"/>
          <a:ext cx="895350" cy="276225"/>
        </a:xfrm>
        <a:prstGeom prst="parallelogram">
          <a:avLst/>
        </a:prstGeom>
        <a:solidFill>
          <a:srgbClr val="FF7C80"/>
        </a:solidFill>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r>
            <a:rPr kumimoji="1" lang="ja-JP" altLang="en-US" sz="1100">
              <a:solidFill>
                <a:schemeClr val="tx1"/>
              </a:solidFill>
            </a:rPr>
            <a:t>説明書</a:t>
          </a:r>
          <a:endParaRPr kumimoji="1" lang="en-US" altLang="ja-JP" sz="1100">
            <a:solidFill>
              <a:schemeClr val="tx1"/>
            </a:solidFill>
          </a:endParaRPr>
        </a:p>
        <a:p>
          <a:pPr algn="l"/>
          <a:endParaRPr kumimoji="1" lang="ja-JP" altLang="en-US" sz="1100"/>
        </a:p>
      </xdr:txBody>
    </xdr:sp>
    <xdr:clientData/>
  </xdr:twoCellAnchor>
  <xdr:twoCellAnchor>
    <xdr:from>
      <xdr:col>6</xdr:col>
      <xdr:colOff>22224</xdr:colOff>
      <xdr:row>25</xdr:row>
      <xdr:rowOff>19050</xdr:rowOff>
    </xdr:from>
    <xdr:to>
      <xdr:col>6</xdr:col>
      <xdr:colOff>860425</xdr:colOff>
      <xdr:row>26</xdr:row>
      <xdr:rowOff>57150</xdr:rowOff>
    </xdr:to>
    <xdr:sp macro="" textlink="">
      <xdr:nvSpPr>
        <xdr:cNvPr id="17" name="平行四辺形 16">
          <a:extLst>
            <a:ext uri="{FF2B5EF4-FFF2-40B4-BE49-F238E27FC236}">
              <a16:creationId xmlns:a16="http://schemas.microsoft.com/office/drawing/2014/main" id="{7A7A8255-AFF2-A4D1-A1E1-7A1082160051}"/>
            </a:ext>
          </a:extLst>
        </xdr:cNvPr>
        <xdr:cNvSpPr/>
      </xdr:nvSpPr>
      <xdr:spPr>
        <a:xfrm>
          <a:off x="2381249" y="6096000"/>
          <a:ext cx="914401" cy="276225"/>
        </a:xfrm>
        <a:prstGeom prst="parallelogram">
          <a:avLst/>
        </a:prstGeom>
        <a:solidFill>
          <a:srgbClr val="92D050"/>
        </a:solidFill>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lnSpc>
              <a:spcPts val="1200"/>
            </a:lnSpc>
          </a:pPr>
          <a:r>
            <a:rPr kumimoji="1" lang="ja-JP" altLang="en-US" sz="1100">
              <a:solidFill>
                <a:schemeClr val="tx1"/>
              </a:solidFill>
            </a:rPr>
            <a:t>記入書１</a:t>
          </a:r>
          <a:endParaRPr kumimoji="1" lang="en-US" altLang="ja-JP" sz="1100">
            <a:solidFill>
              <a:schemeClr val="tx1"/>
            </a:solidFill>
          </a:endParaRPr>
        </a:p>
        <a:p>
          <a:pPr algn="l">
            <a:lnSpc>
              <a:spcPts val="1100"/>
            </a:lnSpc>
          </a:pPr>
          <a:endParaRPr kumimoji="1" lang="en-US" altLang="ja-JP" sz="1100">
            <a:solidFill>
              <a:schemeClr val="tx1"/>
            </a:solidFill>
          </a:endParaRPr>
        </a:p>
        <a:p>
          <a:pPr algn="l">
            <a:lnSpc>
              <a:spcPts val="1100"/>
            </a:lnSpc>
          </a:pPr>
          <a:endParaRPr kumimoji="1" lang="ja-JP" altLang="en-US" sz="1100"/>
        </a:p>
      </xdr:txBody>
    </xdr:sp>
    <xdr:clientData/>
  </xdr:twoCellAnchor>
  <xdr:twoCellAnchor>
    <xdr:from>
      <xdr:col>6</xdr:col>
      <xdr:colOff>790574</xdr:colOff>
      <xdr:row>25</xdr:row>
      <xdr:rowOff>19050</xdr:rowOff>
    </xdr:from>
    <xdr:to>
      <xdr:col>6</xdr:col>
      <xdr:colOff>2133350</xdr:colOff>
      <xdr:row>26</xdr:row>
      <xdr:rowOff>57150</xdr:rowOff>
    </xdr:to>
    <xdr:sp macro="" textlink="">
      <xdr:nvSpPr>
        <xdr:cNvPr id="19" name="平行四辺形 18">
          <a:extLst>
            <a:ext uri="{FF2B5EF4-FFF2-40B4-BE49-F238E27FC236}">
              <a16:creationId xmlns:a16="http://schemas.microsoft.com/office/drawing/2014/main" id="{E4ACED58-C6C4-F7F1-FCEE-A3F18ACE0114}"/>
            </a:ext>
          </a:extLst>
        </xdr:cNvPr>
        <xdr:cNvSpPr/>
      </xdr:nvSpPr>
      <xdr:spPr>
        <a:xfrm>
          <a:off x="3219449" y="6096000"/>
          <a:ext cx="1457326" cy="276225"/>
        </a:xfrm>
        <a:prstGeom prst="parallelogram">
          <a:avLst/>
        </a:prstGeom>
        <a:solidFill>
          <a:srgbClr val="92D050"/>
        </a:solidFill>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lnSpc>
              <a:spcPts val="1200"/>
            </a:lnSpc>
          </a:pPr>
          <a:r>
            <a:rPr kumimoji="1" lang="ja-JP" altLang="en-US" sz="1100">
              <a:solidFill>
                <a:schemeClr val="tx1"/>
              </a:solidFill>
            </a:rPr>
            <a:t>記入書２（選手）</a:t>
          </a:r>
          <a:endParaRPr kumimoji="1" lang="en-US" altLang="ja-JP" sz="1100">
            <a:solidFill>
              <a:schemeClr val="tx1"/>
            </a:solidFill>
          </a:endParaRPr>
        </a:p>
        <a:p>
          <a:pPr algn="l">
            <a:lnSpc>
              <a:spcPts val="1100"/>
            </a:lnSpc>
          </a:pPr>
          <a:endParaRPr kumimoji="1" lang="en-US" altLang="ja-JP" sz="1100">
            <a:solidFill>
              <a:schemeClr val="tx1"/>
            </a:solidFill>
          </a:endParaRPr>
        </a:p>
        <a:p>
          <a:pPr algn="l">
            <a:lnSpc>
              <a:spcPts val="1100"/>
            </a:lnSpc>
          </a:pPr>
          <a:endParaRPr kumimoji="1" lang="ja-JP" altLang="en-US" sz="1100"/>
        </a:p>
      </xdr:txBody>
    </xdr:sp>
    <xdr:clientData/>
  </xdr:twoCellAnchor>
  <xdr:twoCellAnchor>
    <xdr:from>
      <xdr:col>6</xdr:col>
      <xdr:colOff>2057400</xdr:colOff>
      <xdr:row>25</xdr:row>
      <xdr:rowOff>19050</xdr:rowOff>
    </xdr:from>
    <xdr:to>
      <xdr:col>6</xdr:col>
      <xdr:colOff>2882900</xdr:colOff>
      <xdr:row>26</xdr:row>
      <xdr:rowOff>57150</xdr:rowOff>
    </xdr:to>
    <xdr:sp macro="" textlink="">
      <xdr:nvSpPr>
        <xdr:cNvPr id="21" name="平行四辺形 20">
          <a:extLst>
            <a:ext uri="{FF2B5EF4-FFF2-40B4-BE49-F238E27FC236}">
              <a16:creationId xmlns:a16="http://schemas.microsoft.com/office/drawing/2014/main" id="{F525D704-C7AC-CDD5-F568-93B948F2E9E9}"/>
            </a:ext>
          </a:extLst>
        </xdr:cNvPr>
        <xdr:cNvSpPr/>
      </xdr:nvSpPr>
      <xdr:spPr>
        <a:xfrm>
          <a:off x="4600575" y="6096000"/>
          <a:ext cx="895350" cy="276225"/>
        </a:xfrm>
        <a:prstGeom prst="parallelogram">
          <a:avLst/>
        </a:prstGeom>
        <a:noFill/>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r>
            <a:rPr kumimoji="1" lang="ja-JP" altLang="en-US" sz="1100">
              <a:solidFill>
                <a:schemeClr val="tx1"/>
              </a:solidFill>
            </a:rPr>
            <a:t>集計表</a:t>
          </a:r>
          <a:endParaRPr kumimoji="1" lang="en-US" altLang="ja-JP" sz="1100">
            <a:solidFill>
              <a:schemeClr val="tx1"/>
            </a:solidFill>
          </a:endParaRPr>
        </a:p>
        <a:p>
          <a:pPr algn="l"/>
          <a:endParaRPr kumimoji="1" lang="ja-JP" altLang="en-US" sz="1100"/>
        </a:p>
      </xdr:txBody>
    </xdr:sp>
    <xdr:clientData/>
  </xdr:twoCellAnchor>
  <xdr:twoCellAnchor>
    <xdr:from>
      <xdr:col>6</xdr:col>
      <xdr:colOff>2816224</xdr:colOff>
      <xdr:row>25</xdr:row>
      <xdr:rowOff>19050</xdr:rowOff>
    </xdr:from>
    <xdr:to>
      <xdr:col>6</xdr:col>
      <xdr:colOff>4172334</xdr:colOff>
      <xdr:row>26</xdr:row>
      <xdr:rowOff>57150</xdr:rowOff>
    </xdr:to>
    <xdr:sp macro="" textlink="">
      <xdr:nvSpPr>
        <xdr:cNvPr id="23" name="平行四辺形 22">
          <a:extLst>
            <a:ext uri="{FF2B5EF4-FFF2-40B4-BE49-F238E27FC236}">
              <a16:creationId xmlns:a16="http://schemas.microsoft.com/office/drawing/2014/main" id="{9824BC13-2517-067F-1DC7-00BB2D7370E5}"/>
            </a:ext>
          </a:extLst>
        </xdr:cNvPr>
        <xdr:cNvSpPr/>
      </xdr:nvSpPr>
      <xdr:spPr>
        <a:xfrm>
          <a:off x="5429249" y="6019800"/>
          <a:ext cx="1476376" cy="276225"/>
        </a:xfrm>
        <a:prstGeom prst="parallelogram">
          <a:avLst/>
        </a:prstGeom>
        <a:noFill/>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lnSpc>
              <a:spcPts val="1200"/>
            </a:lnSpc>
          </a:pPr>
          <a:r>
            <a:rPr kumimoji="1" lang="ja-JP" altLang="en-US" sz="1100">
              <a:solidFill>
                <a:schemeClr val="tx1"/>
              </a:solidFill>
            </a:rPr>
            <a:t>審判・係員名簿</a:t>
          </a:r>
          <a:endParaRPr kumimoji="1" lang="en-US" altLang="ja-JP" sz="1100">
            <a:solidFill>
              <a:schemeClr val="tx1"/>
            </a:solidFill>
          </a:endParaRPr>
        </a:p>
        <a:p>
          <a:pPr algn="l">
            <a:lnSpc>
              <a:spcPts val="1100"/>
            </a:lnSpc>
          </a:pPr>
          <a:endParaRPr kumimoji="1" lang="en-US" altLang="ja-JP" sz="1100">
            <a:solidFill>
              <a:schemeClr val="tx1"/>
            </a:solidFill>
          </a:endParaRPr>
        </a:p>
        <a:p>
          <a:pPr algn="l">
            <a:lnSpc>
              <a:spcPts val="1100"/>
            </a:lnSpc>
          </a:pPr>
          <a:endParaRPr kumimoji="1" lang="ja-JP" altLang="en-US" sz="1100"/>
        </a:p>
      </xdr:txBody>
    </xdr:sp>
    <xdr:clientData/>
  </xdr:twoCellAnchor>
  <xdr:twoCellAnchor>
    <xdr:from>
      <xdr:col>6</xdr:col>
      <xdr:colOff>57150</xdr:colOff>
      <xdr:row>26</xdr:row>
      <xdr:rowOff>117475</xdr:rowOff>
    </xdr:from>
    <xdr:to>
      <xdr:col>6</xdr:col>
      <xdr:colOff>2051050</xdr:colOff>
      <xdr:row>26</xdr:row>
      <xdr:rowOff>136525</xdr:rowOff>
    </xdr:to>
    <xdr:cxnSp macro="">
      <xdr:nvCxnSpPr>
        <xdr:cNvPr id="9" name="直線矢印コネクタ 8">
          <a:extLst>
            <a:ext uri="{FF2B5EF4-FFF2-40B4-BE49-F238E27FC236}">
              <a16:creationId xmlns:a16="http://schemas.microsoft.com/office/drawing/2014/main" id="{6B9589BA-04C0-B9CD-3F43-3F6B5CB4B3C0}"/>
            </a:ext>
          </a:extLst>
        </xdr:cNvPr>
        <xdr:cNvCxnSpPr/>
      </xdr:nvCxnSpPr>
      <xdr:spPr>
        <a:xfrm flipV="1">
          <a:off x="2409825" y="6438900"/>
          <a:ext cx="2171700" cy="19050"/>
        </a:xfrm>
        <a:prstGeom prst="straightConnector1">
          <a:avLst/>
        </a:prstGeom>
        <a:ln>
          <a:headEnd type="arrow"/>
          <a:tailEnd type="arrow"/>
        </a:ln>
      </xdr:spPr>
      <xdr:style>
        <a:lnRef idx="2">
          <a:schemeClr val="accent2"/>
        </a:lnRef>
        <a:fillRef idx="0">
          <a:schemeClr val="accent2"/>
        </a:fillRef>
        <a:effectRef idx="1">
          <a:schemeClr val="accent2"/>
        </a:effectRef>
        <a:fontRef idx="minor">
          <a:schemeClr val="tx1"/>
        </a:fontRef>
      </xdr:style>
    </xdr:cxnSp>
    <xdr:clientData/>
  </xdr:twoCellAnchor>
  <xdr:twoCellAnchor>
    <xdr:from>
      <xdr:col>6</xdr:col>
      <xdr:colOff>390526</xdr:colOff>
      <xdr:row>26</xdr:row>
      <xdr:rowOff>209551</xdr:rowOff>
    </xdr:from>
    <xdr:to>
      <xdr:col>6</xdr:col>
      <xdr:colOff>1660526</xdr:colOff>
      <xdr:row>28</xdr:row>
      <xdr:rowOff>0</xdr:rowOff>
    </xdr:to>
    <xdr:sp macro="" textlink="">
      <xdr:nvSpPr>
        <xdr:cNvPr id="24" name="テキスト ボックス 23">
          <a:extLst>
            <a:ext uri="{FF2B5EF4-FFF2-40B4-BE49-F238E27FC236}">
              <a16:creationId xmlns:a16="http://schemas.microsoft.com/office/drawing/2014/main" id="{CF9F20AE-1A7B-8339-3778-7C6F839C3053}"/>
            </a:ext>
          </a:extLst>
        </xdr:cNvPr>
        <xdr:cNvSpPr txBox="1"/>
      </xdr:nvSpPr>
      <xdr:spPr>
        <a:xfrm>
          <a:off x="2781301" y="6524626"/>
          <a:ext cx="1390650" cy="266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各団体・学校で記入</a:t>
          </a:r>
        </a:p>
      </xdr:txBody>
    </xdr:sp>
    <xdr:clientData/>
  </xdr:twoCellAnchor>
  <xdr:twoCellAnchor>
    <xdr:from>
      <xdr:col>6</xdr:col>
      <xdr:colOff>2066925</xdr:colOff>
      <xdr:row>26</xdr:row>
      <xdr:rowOff>133350</xdr:rowOff>
    </xdr:from>
    <xdr:to>
      <xdr:col>6</xdr:col>
      <xdr:colOff>4102110</xdr:colOff>
      <xdr:row>26</xdr:row>
      <xdr:rowOff>138113</xdr:rowOff>
    </xdr:to>
    <xdr:cxnSp macro="">
      <xdr:nvCxnSpPr>
        <xdr:cNvPr id="26" name="直線矢印コネクタ 25">
          <a:extLst>
            <a:ext uri="{FF2B5EF4-FFF2-40B4-BE49-F238E27FC236}">
              <a16:creationId xmlns:a16="http://schemas.microsoft.com/office/drawing/2014/main" id="{EFFBE8DC-F0F9-E05F-F7A4-5953B0E6A012}"/>
            </a:ext>
          </a:extLst>
        </xdr:cNvPr>
        <xdr:cNvCxnSpPr/>
      </xdr:nvCxnSpPr>
      <xdr:spPr>
        <a:xfrm flipV="1">
          <a:off x="4610100" y="6372225"/>
          <a:ext cx="2219325" cy="9526"/>
        </a:xfrm>
        <a:prstGeom prst="straightConnector1">
          <a:avLst/>
        </a:prstGeom>
        <a:ln>
          <a:headEnd type="arrow"/>
          <a:tailEnd type="arrow"/>
        </a:ln>
      </xdr:spPr>
      <xdr:style>
        <a:lnRef idx="2">
          <a:schemeClr val="accent2"/>
        </a:lnRef>
        <a:fillRef idx="0">
          <a:schemeClr val="accent2"/>
        </a:fillRef>
        <a:effectRef idx="1">
          <a:schemeClr val="accent2"/>
        </a:effectRef>
        <a:fontRef idx="minor">
          <a:schemeClr val="tx1"/>
        </a:fontRef>
      </xdr:style>
    </xdr:cxnSp>
    <xdr:clientData/>
  </xdr:twoCellAnchor>
  <xdr:twoCellAnchor>
    <xdr:from>
      <xdr:col>6</xdr:col>
      <xdr:colOff>2565400</xdr:colOff>
      <xdr:row>26</xdr:row>
      <xdr:rowOff>193675</xdr:rowOff>
    </xdr:from>
    <xdr:to>
      <xdr:col>6</xdr:col>
      <xdr:colOff>3343536</xdr:colOff>
      <xdr:row>27</xdr:row>
      <xdr:rowOff>228677</xdr:rowOff>
    </xdr:to>
    <xdr:sp macro="" textlink="">
      <xdr:nvSpPr>
        <xdr:cNvPr id="28" name="テキスト ボックス 27">
          <a:extLst>
            <a:ext uri="{FF2B5EF4-FFF2-40B4-BE49-F238E27FC236}">
              <a16:creationId xmlns:a16="http://schemas.microsoft.com/office/drawing/2014/main" id="{1D46307E-EA69-3E2C-88A5-C380FEE098AA}"/>
            </a:ext>
          </a:extLst>
        </xdr:cNvPr>
        <xdr:cNvSpPr txBox="1"/>
      </xdr:nvSpPr>
      <xdr:spPr>
        <a:xfrm>
          <a:off x="5153025" y="6515100"/>
          <a:ext cx="847725" cy="266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変更不可</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114303</xdr:colOff>
      <xdr:row>2</xdr:row>
      <xdr:rowOff>152400</xdr:rowOff>
    </xdr:from>
    <xdr:to>
      <xdr:col>11</xdr:col>
      <xdr:colOff>194</xdr:colOff>
      <xdr:row>2</xdr:row>
      <xdr:rowOff>161926</xdr:rowOff>
    </xdr:to>
    <xdr:cxnSp macro="">
      <xdr:nvCxnSpPr>
        <xdr:cNvPr id="3" name="直線矢印コネクタ 2">
          <a:extLst>
            <a:ext uri="{FF2B5EF4-FFF2-40B4-BE49-F238E27FC236}">
              <a16:creationId xmlns:a16="http://schemas.microsoft.com/office/drawing/2014/main" id="{8D696C10-10D7-9C4D-998B-53EDFF1491AE}"/>
            </a:ext>
          </a:extLst>
        </xdr:cNvPr>
        <xdr:cNvCxnSpPr/>
      </xdr:nvCxnSpPr>
      <xdr:spPr>
        <a:xfrm flipH="1">
          <a:off x="7886703" y="323850"/>
          <a:ext cx="552447" cy="9526"/>
        </a:xfrm>
        <a:prstGeom prst="straightConnector1">
          <a:avLst/>
        </a:prstGeom>
        <a:ln w="28575">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114303</xdr:colOff>
      <xdr:row>2</xdr:row>
      <xdr:rowOff>152400</xdr:rowOff>
    </xdr:from>
    <xdr:to>
      <xdr:col>11</xdr:col>
      <xdr:colOff>194</xdr:colOff>
      <xdr:row>2</xdr:row>
      <xdr:rowOff>161926</xdr:rowOff>
    </xdr:to>
    <xdr:cxnSp macro="">
      <xdr:nvCxnSpPr>
        <xdr:cNvPr id="4" name="直線矢印コネクタ 3">
          <a:extLst>
            <a:ext uri="{FF2B5EF4-FFF2-40B4-BE49-F238E27FC236}">
              <a16:creationId xmlns:a16="http://schemas.microsoft.com/office/drawing/2014/main" id="{2EA6C38D-ADCB-4A4F-89D2-0DB13D8F3D70}"/>
            </a:ext>
          </a:extLst>
        </xdr:cNvPr>
        <xdr:cNvCxnSpPr/>
      </xdr:nvCxnSpPr>
      <xdr:spPr>
        <a:xfrm flipH="1">
          <a:off x="7397753" y="590550"/>
          <a:ext cx="555773" cy="9526"/>
        </a:xfrm>
        <a:prstGeom prst="straightConnector1">
          <a:avLst/>
        </a:prstGeom>
        <a:ln w="28575">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B2:R77"/>
  <sheetViews>
    <sheetView view="pageBreakPreview" topLeftCell="A19" zoomScaleNormal="100" zoomScaleSheetLayoutView="100" workbookViewId="0">
      <selection activeCell="E67" sqref="E67"/>
    </sheetView>
  </sheetViews>
  <sheetFormatPr defaultColWidth="8.90625" defaultRowHeight="13"/>
  <cols>
    <col min="2" max="2" width="3.6328125" customWidth="1"/>
    <col min="3" max="3" width="1.90625" customWidth="1"/>
    <col min="4" max="4" width="3.6328125" customWidth="1"/>
    <col min="6" max="6" width="4" customWidth="1"/>
    <col min="7" max="7" width="61.36328125" customWidth="1"/>
    <col min="8" max="8" width="3.08984375" customWidth="1"/>
    <col min="12" max="12" width="2.81640625" customWidth="1"/>
  </cols>
  <sheetData>
    <row r="2" spans="2:8" ht="27.75" customHeight="1">
      <c r="B2" s="33" t="s">
        <v>150</v>
      </c>
    </row>
    <row r="3" spans="2:8" ht="7.5" customHeight="1">
      <c r="B3" s="33"/>
    </row>
    <row r="4" spans="2:8" ht="22.5" customHeight="1">
      <c r="B4" s="41" t="s">
        <v>200</v>
      </c>
    </row>
    <row r="5" spans="2:8" ht="22.5" customHeight="1">
      <c r="B5" s="41"/>
    </row>
    <row r="6" spans="2:8" ht="22.5" customHeight="1">
      <c r="B6" s="41"/>
    </row>
    <row r="7" spans="2:8" ht="22.5" customHeight="1">
      <c r="B7" s="41"/>
    </row>
    <row r="8" spans="2:8" ht="18.75" customHeight="1">
      <c r="B8" s="42">
        <v>1</v>
      </c>
      <c r="C8" s="42"/>
      <c r="D8" s="42" t="s">
        <v>181</v>
      </c>
      <c r="E8" s="42"/>
      <c r="F8" s="42"/>
      <c r="G8" s="42"/>
      <c r="H8" s="42"/>
    </row>
    <row r="9" spans="2:8" ht="18.75" customHeight="1">
      <c r="B9" s="42"/>
      <c r="C9" s="42"/>
      <c r="D9" s="42" t="s">
        <v>182</v>
      </c>
      <c r="E9" s="42"/>
      <c r="F9" s="42"/>
      <c r="G9" s="42"/>
      <c r="H9" s="42"/>
    </row>
    <row r="10" spans="2:8" ht="18.75" customHeight="1">
      <c r="B10" s="42">
        <v>2</v>
      </c>
      <c r="C10" s="42"/>
      <c r="D10" t="s">
        <v>183</v>
      </c>
      <c r="E10" s="42"/>
      <c r="F10" s="42"/>
      <c r="G10" s="42"/>
      <c r="H10" s="42"/>
    </row>
    <row r="11" spans="2:8" ht="18.75" customHeight="1">
      <c r="B11" s="42"/>
      <c r="C11" s="42"/>
      <c r="D11" s="42" t="s">
        <v>184</v>
      </c>
      <c r="E11" s="42"/>
      <c r="F11" s="42"/>
      <c r="G11" s="42"/>
      <c r="H11" s="42"/>
    </row>
    <row r="12" spans="2:8" ht="18.75" customHeight="1">
      <c r="B12" s="42"/>
      <c r="C12" s="42"/>
      <c r="D12" s="42" t="s">
        <v>185</v>
      </c>
      <c r="E12" s="42"/>
      <c r="F12" s="42"/>
      <c r="G12" s="42"/>
      <c r="H12" s="42"/>
    </row>
    <row r="13" spans="2:8" ht="18.75" customHeight="1">
      <c r="B13" s="42"/>
      <c r="C13" s="42"/>
      <c r="D13" s="42" t="s">
        <v>186</v>
      </c>
      <c r="E13" s="42"/>
      <c r="F13" s="42"/>
      <c r="G13" s="42"/>
      <c r="H13" s="42"/>
    </row>
    <row r="14" spans="2:8" ht="18.75" customHeight="1">
      <c r="B14" s="42"/>
      <c r="C14" s="42"/>
      <c r="D14" s="42" t="s">
        <v>187</v>
      </c>
      <c r="E14" s="42"/>
      <c r="F14" s="42"/>
      <c r="G14" s="42"/>
      <c r="H14" s="42"/>
    </row>
    <row r="15" spans="2:8" ht="18.75" customHeight="1" thickBot="1">
      <c r="B15" s="42"/>
      <c r="C15" s="42"/>
      <c r="D15" s="42" t="s">
        <v>191</v>
      </c>
      <c r="E15" s="42"/>
      <c r="F15" s="42"/>
      <c r="G15" s="42"/>
      <c r="H15" s="42"/>
    </row>
    <row r="16" spans="2:8" s="44" customFormat="1" ht="18.75" customHeight="1" thickTop="1">
      <c r="C16" s="81" t="s">
        <v>190</v>
      </c>
      <c r="D16" s="82"/>
      <c r="E16" s="82"/>
      <c r="F16" s="82"/>
      <c r="G16" s="83"/>
      <c r="H16" s="45"/>
    </row>
    <row r="17" spans="2:8" s="44" customFormat="1" ht="18.75" customHeight="1">
      <c r="C17" s="84" t="s">
        <v>188</v>
      </c>
      <c r="D17" s="85"/>
      <c r="E17" s="85"/>
      <c r="F17" s="85"/>
      <c r="G17" s="86"/>
      <c r="H17" s="45"/>
    </row>
    <row r="18" spans="2:8" s="44" customFormat="1" ht="18.75" customHeight="1" thickBot="1">
      <c r="C18" s="87" t="s">
        <v>189</v>
      </c>
      <c r="D18" s="88"/>
      <c r="E18" s="88"/>
      <c r="F18" s="88"/>
      <c r="G18" s="89"/>
      <c r="H18" s="45"/>
    </row>
    <row r="19" spans="2:8" ht="22.5" customHeight="1" thickTop="1">
      <c r="B19" s="41" t="s">
        <v>180</v>
      </c>
    </row>
    <row r="20" spans="2:8" ht="11.25" customHeight="1"/>
    <row r="21" spans="2:8" ht="18.75" customHeight="1">
      <c r="B21">
        <v>1</v>
      </c>
      <c r="D21" t="s">
        <v>176</v>
      </c>
    </row>
    <row r="22" spans="2:8" ht="18.75" customHeight="1">
      <c r="D22" t="s">
        <v>177</v>
      </c>
    </row>
    <row r="23" spans="2:8" ht="18.75" customHeight="1">
      <c r="D23" t="s">
        <v>178</v>
      </c>
    </row>
    <row r="24" spans="2:8" ht="18.75" customHeight="1">
      <c r="B24">
        <v>2</v>
      </c>
      <c r="D24" t="s">
        <v>179</v>
      </c>
    </row>
    <row r="25" spans="2:8" ht="18.75" customHeight="1">
      <c r="D25" t="s">
        <v>164</v>
      </c>
    </row>
    <row r="26" spans="2:8" ht="18.75" customHeight="1"/>
    <row r="27" spans="2:8" ht="18.75" customHeight="1"/>
    <row r="28" spans="2:8" ht="18.75" customHeight="1"/>
    <row r="29" spans="2:8" ht="18.75" customHeight="1">
      <c r="B29">
        <v>3</v>
      </c>
      <c r="D29" t="s">
        <v>126</v>
      </c>
    </row>
    <row r="30" spans="2:8" ht="18.75" customHeight="1">
      <c r="D30" s="16" t="s">
        <v>128</v>
      </c>
      <c r="E30" t="s">
        <v>151</v>
      </c>
    </row>
    <row r="31" spans="2:8" ht="18.75" customHeight="1">
      <c r="D31" s="16" t="s">
        <v>129</v>
      </c>
      <c r="E31" t="s">
        <v>165</v>
      </c>
    </row>
    <row r="32" spans="2:8" ht="18.75" customHeight="1">
      <c r="D32" s="16"/>
      <c r="E32" t="s">
        <v>174</v>
      </c>
    </row>
    <row r="33" spans="2:7" ht="18.75" customHeight="1" thickBot="1">
      <c r="D33" s="16"/>
      <c r="E33" t="s">
        <v>175</v>
      </c>
    </row>
    <row r="34" spans="2:7" ht="18.75" customHeight="1" thickTop="1">
      <c r="C34" s="90" t="s">
        <v>193</v>
      </c>
      <c r="D34" s="91"/>
      <c r="E34" s="91"/>
      <c r="F34" s="91"/>
      <c r="G34" s="92"/>
    </row>
    <row r="35" spans="2:7" ht="18.75" customHeight="1">
      <c r="C35" s="96" t="s">
        <v>194</v>
      </c>
      <c r="D35" s="97"/>
      <c r="E35" s="97"/>
      <c r="F35" s="97"/>
      <c r="G35" s="98"/>
    </row>
    <row r="36" spans="2:7" ht="18.75" customHeight="1">
      <c r="C36" s="96" t="s">
        <v>195</v>
      </c>
      <c r="D36" s="97"/>
      <c r="E36" s="97"/>
      <c r="F36" s="97"/>
      <c r="G36" s="98"/>
    </row>
    <row r="37" spans="2:7" ht="18.75" customHeight="1" thickBot="1">
      <c r="C37" s="93" t="s">
        <v>196</v>
      </c>
      <c r="D37" s="94"/>
      <c r="E37" s="94"/>
      <c r="F37" s="94"/>
      <c r="G37" s="95"/>
    </row>
    <row r="38" spans="2:7" ht="18.75" customHeight="1" thickTop="1">
      <c r="D38" s="16" t="s">
        <v>130</v>
      </c>
      <c r="E38" t="s">
        <v>131</v>
      </c>
    </row>
    <row r="39" spans="2:7" ht="18.75" customHeight="1">
      <c r="D39" s="16"/>
      <c r="E39" t="s">
        <v>204</v>
      </c>
    </row>
    <row r="40" spans="2:7" ht="18.75" customHeight="1">
      <c r="D40" s="16"/>
      <c r="E40" t="s">
        <v>153</v>
      </c>
    </row>
    <row r="41" spans="2:7" ht="18.75" customHeight="1">
      <c r="D41" s="16"/>
      <c r="E41" t="s">
        <v>155</v>
      </c>
    </row>
    <row r="42" spans="2:7" ht="18.75" customHeight="1">
      <c r="D42" s="16"/>
      <c r="E42" t="s">
        <v>154</v>
      </c>
    </row>
    <row r="43" spans="2:7" ht="18.75" customHeight="1">
      <c r="D43" s="16"/>
      <c r="E43" s="85" t="s">
        <v>230</v>
      </c>
      <c r="F43" s="85"/>
      <c r="G43" s="85"/>
    </row>
    <row r="44" spans="2:7" ht="18.75" customHeight="1">
      <c r="B44">
        <v>4</v>
      </c>
      <c r="D44" t="s">
        <v>127</v>
      </c>
    </row>
    <row r="45" spans="2:7" ht="18.75" customHeight="1">
      <c r="D45" s="16" t="s">
        <v>128</v>
      </c>
      <c r="E45" t="s">
        <v>132</v>
      </c>
    </row>
    <row r="46" spans="2:7" ht="18.75" customHeight="1">
      <c r="E46" s="14" t="s">
        <v>40</v>
      </c>
      <c r="G46" t="s">
        <v>133</v>
      </c>
    </row>
    <row r="47" spans="2:7" ht="18.75" customHeight="1">
      <c r="G47" t="s">
        <v>166</v>
      </c>
    </row>
    <row r="48" spans="2:7" ht="18.75" customHeight="1">
      <c r="G48" t="s">
        <v>203</v>
      </c>
    </row>
    <row r="49" spans="5:7" ht="18.75" customHeight="1">
      <c r="E49" s="14" t="s">
        <v>39</v>
      </c>
      <c r="G49" t="s">
        <v>134</v>
      </c>
    </row>
    <row r="50" spans="5:7" ht="18.75" customHeight="1">
      <c r="E50" s="22"/>
      <c r="G50" t="s">
        <v>203</v>
      </c>
    </row>
    <row r="51" spans="5:7" ht="18.75" customHeight="1" thickBot="1">
      <c r="E51" s="19" t="s">
        <v>31</v>
      </c>
      <c r="G51" t="s">
        <v>197</v>
      </c>
    </row>
    <row r="52" spans="5:7" ht="18.75" customHeight="1" thickBot="1">
      <c r="E52" s="70" t="s">
        <v>28</v>
      </c>
      <c r="G52" t="s">
        <v>198</v>
      </c>
    </row>
    <row r="53" spans="5:7" ht="18.75" customHeight="1">
      <c r="E53" s="16"/>
      <c r="G53" t="s">
        <v>163</v>
      </c>
    </row>
    <row r="54" spans="5:7" ht="18.75" customHeight="1">
      <c r="E54" s="16"/>
      <c r="G54" s="43" t="s">
        <v>241</v>
      </c>
    </row>
    <row r="55" spans="5:7" ht="33.75" customHeight="1">
      <c r="E55" s="68"/>
      <c r="G55" s="39" t="s">
        <v>199</v>
      </c>
    </row>
    <row r="56" spans="5:7" ht="18.75" customHeight="1">
      <c r="E56" s="14" t="s">
        <v>34</v>
      </c>
      <c r="G56" t="s">
        <v>192</v>
      </c>
    </row>
    <row r="57" spans="5:7" ht="18.75" customHeight="1">
      <c r="G57" t="s">
        <v>135</v>
      </c>
    </row>
    <row r="58" spans="5:7" ht="18.75" customHeight="1">
      <c r="G58" t="s">
        <v>173</v>
      </c>
    </row>
    <row r="59" spans="5:7" ht="18.75" customHeight="1">
      <c r="G59" t="s">
        <v>136</v>
      </c>
    </row>
    <row r="60" spans="5:7" ht="18.75" customHeight="1">
      <c r="G60" t="s">
        <v>137</v>
      </c>
    </row>
    <row r="61" spans="5:7" ht="18.75" customHeight="1">
      <c r="G61" t="s">
        <v>138</v>
      </c>
    </row>
    <row r="62" spans="5:7" ht="18.75" customHeight="1">
      <c r="G62" t="s">
        <v>139</v>
      </c>
    </row>
    <row r="63" spans="5:7" ht="18.75" customHeight="1">
      <c r="G63" t="s">
        <v>140</v>
      </c>
    </row>
    <row r="64" spans="5:7" ht="35.25" customHeight="1">
      <c r="G64" s="39" t="s">
        <v>223</v>
      </c>
    </row>
    <row r="65" spans="2:18" s="42" customFormat="1" ht="18" customHeight="1">
      <c r="D65" s="42" t="s">
        <v>129</v>
      </c>
      <c r="E65" s="42" t="s">
        <v>234</v>
      </c>
      <c r="G65" s="75" t="s">
        <v>236</v>
      </c>
    </row>
    <row r="66" spans="2:18" s="42" customFormat="1" ht="18" customHeight="1">
      <c r="E66" s="42" t="s">
        <v>244</v>
      </c>
      <c r="G66" s="75" t="s">
        <v>242</v>
      </c>
    </row>
    <row r="67" spans="2:18" s="42" customFormat="1" ht="18" customHeight="1">
      <c r="G67" s="75" t="s">
        <v>243</v>
      </c>
    </row>
    <row r="68" spans="2:18" s="42" customFormat="1" ht="18" customHeight="1">
      <c r="G68" s="75" t="s">
        <v>237</v>
      </c>
    </row>
    <row r="69" spans="2:18" ht="18.75" customHeight="1">
      <c r="B69">
        <v>5</v>
      </c>
      <c r="D69" t="s">
        <v>146</v>
      </c>
    </row>
    <row r="70" spans="2:18" ht="18.75" customHeight="1">
      <c r="D70" s="16" t="s">
        <v>128</v>
      </c>
      <c r="E70" t="s">
        <v>147</v>
      </c>
    </row>
    <row r="71" spans="2:18" ht="18.75" customHeight="1">
      <c r="D71" s="16"/>
      <c r="E71" t="s">
        <v>148</v>
      </c>
    </row>
    <row r="72" spans="2:18" ht="18.75" customHeight="1">
      <c r="D72" s="16" t="s">
        <v>129</v>
      </c>
      <c r="E72" t="s">
        <v>149</v>
      </c>
    </row>
    <row r="73" spans="2:18" ht="18.75" customHeight="1">
      <c r="B73">
        <v>6</v>
      </c>
      <c r="D73" s="16" t="s">
        <v>152</v>
      </c>
      <c r="K73" s="17"/>
    </row>
    <row r="74" spans="2:18" ht="18.75" customHeight="1">
      <c r="E74" s="17" t="s">
        <v>231</v>
      </c>
      <c r="F74" s="17"/>
      <c r="G74" s="17"/>
      <c r="H74" s="17"/>
      <c r="I74" s="17"/>
      <c r="J74" s="17"/>
      <c r="K74" s="17"/>
      <c r="L74" s="17"/>
      <c r="M74" s="17"/>
      <c r="N74" s="17"/>
      <c r="O74" s="17"/>
      <c r="P74" s="17"/>
      <c r="Q74" s="17"/>
      <c r="R74" s="17"/>
    </row>
    <row r="75" spans="2:18" ht="18.75" customHeight="1">
      <c r="E75" s="17" t="s">
        <v>232</v>
      </c>
      <c r="F75" s="17"/>
      <c r="G75" s="17"/>
      <c r="H75" s="17"/>
      <c r="I75" s="17"/>
      <c r="J75" s="17"/>
      <c r="L75" s="17"/>
      <c r="M75" s="17"/>
      <c r="N75" s="17"/>
      <c r="O75" s="17"/>
      <c r="P75" s="17"/>
      <c r="Q75" s="17"/>
      <c r="R75" s="17"/>
    </row>
    <row r="76" spans="2:18" ht="19.5" customHeight="1">
      <c r="E76" t="s">
        <v>224</v>
      </c>
    </row>
    <row r="77" spans="2:18" ht="19" customHeight="1"/>
  </sheetData>
  <mergeCells count="8">
    <mergeCell ref="C16:G16"/>
    <mergeCell ref="C17:G17"/>
    <mergeCell ref="C18:G18"/>
    <mergeCell ref="E43:G43"/>
    <mergeCell ref="C34:G34"/>
    <mergeCell ref="C37:G37"/>
    <mergeCell ref="C35:G35"/>
    <mergeCell ref="C36:G36"/>
  </mergeCells>
  <phoneticPr fontId="2"/>
  <pageMargins left="0.75" right="0.75" top="1" bottom="1" header="0.3" footer="0.3"/>
  <pageSetup paperSize="9" scale="92" orientation="portrait" horizontalDpi="4294967293" verticalDpi="0" r:id="rId1"/>
  <rowBreaks count="1" manualBreakCount="1">
    <brk id="43" min="1" max="7"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sheetPr>
  <dimension ref="B1:X39"/>
  <sheetViews>
    <sheetView view="pageBreakPreview" zoomScale="80" zoomScaleNormal="100" zoomScaleSheetLayoutView="80" workbookViewId="0">
      <selection activeCell="B4" sqref="B4:D4"/>
    </sheetView>
  </sheetViews>
  <sheetFormatPr defaultColWidth="8.90625" defaultRowHeight="13"/>
  <cols>
    <col min="2" max="2" width="6.08984375" customWidth="1"/>
    <col min="3" max="4" width="6.1796875" customWidth="1"/>
    <col min="5" max="5" width="18.6328125" customWidth="1"/>
    <col min="7" max="7" width="3.81640625" customWidth="1"/>
    <col min="9" max="9" width="8.08984375" customWidth="1"/>
    <col min="10" max="10" width="18.6328125" customWidth="1"/>
    <col min="12" max="12" width="7" customWidth="1"/>
    <col min="13" max="13" width="14.6328125" customWidth="1"/>
    <col min="14" max="14" width="15.08984375" customWidth="1"/>
    <col min="15" max="15" width="6.81640625" customWidth="1"/>
    <col min="17" max="17" width="3.81640625" customWidth="1"/>
    <col min="18" max="18" width="12.6328125" customWidth="1"/>
    <col min="19" max="19" width="3.81640625" customWidth="1"/>
    <col min="20" max="20" width="12.81640625" customWidth="1"/>
    <col min="21" max="21" width="4.54296875" customWidth="1"/>
  </cols>
  <sheetData>
    <row r="1" spans="2:24" ht="34.5" customHeight="1">
      <c r="E1" s="35"/>
      <c r="N1" s="35"/>
      <c r="O1" s="35"/>
    </row>
    <row r="2" spans="2:24" ht="34.5" customHeight="1">
      <c r="B2" s="99" t="s">
        <v>249</v>
      </c>
      <c r="C2" s="99"/>
      <c r="D2" s="97" t="s">
        <v>248</v>
      </c>
      <c r="E2" s="97"/>
      <c r="F2" s="97"/>
      <c r="G2" s="97"/>
      <c r="H2" s="97"/>
      <c r="I2" s="97"/>
      <c r="N2" s="35"/>
      <c r="O2" s="35"/>
    </row>
    <row r="3" spans="2:24" ht="22.5" customHeight="1">
      <c r="B3" s="106" t="s">
        <v>42</v>
      </c>
      <c r="C3" s="107"/>
      <c r="D3" s="108"/>
      <c r="E3" s="102"/>
      <c r="F3" s="102"/>
      <c r="G3" s="103"/>
      <c r="I3" s="14" t="s">
        <v>57</v>
      </c>
      <c r="J3" s="14"/>
      <c r="L3" t="s">
        <v>58</v>
      </c>
    </row>
    <row r="4" spans="2:24" ht="22.5" customHeight="1">
      <c r="B4" s="106" t="s">
        <v>43</v>
      </c>
      <c r="C4" s="107"/>
      <c r="D4" s="108"/>
      <c r="E4" s="102"/>
      <c r="F4" s="102"/>
      <c r="G4" s="103"/>
      <c r="L4" s="100" t="s">
        <v>84</v>
      </c>
      <c r="M4" s="14" t="s">
        <v>59</v>
      </c>
      <c r="N4" s="14" t="s">
        <v>72</v>
      </c>
      <c r="R4" s="14" t="s">
        <v>161</v>
      </c>
      <c r="T4" s="14"/>
      <c r="V4" s="73">
        <v>0</v>
      </c>
    </row>
    <row r="5" spans="2:24" ht="22.5" customHeight="1">
      <c r="B5" s="106" t="s">
        <v>23</v>
      </c>
      <c r="C5" s="107"/>
      <c r="D5" s="108"/>
      <c r="E5" s="104"/>
      <c r="F5" s="104"/>
      <c r="G5" s="105"/>
      <c r="H5" s="35"/>
      <c r="L5" s="100"/>
      <c r="M5" s="14" t="s">
        <v>60</v>
      </c>
      <c r="N5" s="14" t="s">
        <v>73</v>
      </c>
      <c r="R5" s="14" t="s">
        <v>162</v>
      </c>
      <c r="T5" s="14" t="s">
        <v>222</v>
      </c>
      <c r="V5" s="73">
        <v>1</v>
      </c>
    </row>
    <row r="6" spans="2:24" ht="22.5" customHeight="1">
      <c r="B6" s="106" t="s">
        <v>52</v>
      </c>
      <c r="C6" s="107"/>
      <c r="D6" s="108"/>
      <c r="E6" s="104"/>
      <c r="F6" s="104"/>
      <c r="G6" s="105"/>
      <c r="H6" s="35"/>
      <c r="L6" s="100"/>
      <c r="M6" s="14" t="s">
        <v>61</v>
      </c>
      <c r="N6" s="14" t="s">
        <v>74</v>
      </c>
      <c r="R6" s="16"/>
      <c r="T6" s="14" t="s">
        <v>167</v>
      </c>
      <c r="V6" s="73">
        <v>2</v>
      </c>
    </row>
    <row r="7" spans="2:24" ht="22.5" customHeight="1">
      <c r="B7" s="106" t="s">
        <v>44</v>
      </c>
      <c r="C7" s="107"/>
      <c r="D7" s="108"/>
      <c r="E7" s="104"/>
      <c r="F7" s="104"/>
      <c r="G7" s="105"/>
      <c r="H7" s="35"/>
      <c r="L7" s="100"/>
      <c r="M7" s="14" t="s">
        <v>62</v>
      </c>
      <c r="N7" s="14" t="s">
        <v>75</v>
      </c>
      <c r="R7" s="14" t="s">
        <v>168</v>
      </c>
      <c r="T7" s="14" t="s">
        <v>156</v>
      </c>
    </row>
    <row r="8" spans="2:24" ht="22.5" customHeight="1">
      <c r="B8" s="106" t="s">
        <v>50</v>
      </c>
      <c r="C8" s="107"/>
      <c r="D8" s="108"/>
      <c r="E8" s="102"/>
      <c r="F8" s="102"/>
      <c r="G8" s="103"/>
      <c r="L8" s="100"/>
      <c r="M8" s="14" t="s">
        <v>63</v>
      </c>
      <c r="N8" s="14" t="s">
        <v>76</v>
      </c>
      <c r="R8" s="14" t="s">
        <v>169</v>
      </c>
      <c r="T8" s="14" t="s">
        <v>208</v>
      </c>
    </row>
    <row r="9" spans="2:24" ht="22.5" customHeight="1">
      <c r="B9" s="106" t="s">
        <v>51</v>
      </c>
      <c r="C9" s="107"/>
      <c r="D9" s="108"/>
      <c r="E9" s="102"/>
      <c r="F9" s="102"/>
      <c r="G9" s="103"/>
      <c r="L9" s="100"/>
      <c r="M9" s="14" t="s">
        <v>64</v>
      </c>
      <c r="N9" s="14" t="s">
        <v>77</v>
      </c>
      <c r="R9" s="14" t="s">
        <v>170</v>
      </c>
      <c r="S9" s="16"/>
      <c r="T9" s="14" t="s">
        <v>228</v>
      </c>
      <c r="V9" s="16"/>
      <c r="X9" s="16"/>
    </row>
    <row r="10" spans="2:24" ht="22.5" customHeight="1">
      <c r="E10" s="16"/>
      <c r="L10" s="100"/>
      <c r="M10" s="14" t="s">
        <v>65</v>
      </c>
      <c r="N10" s="14" t="s">
        <v>78</v>
      </c>
      <c r="R10" s="14" t="s">
        <v>171</v>
      </c>
      <c r="S10" s="16"/>
      <c r="T10" s="14" t="s">
        <v>229</v>
      </c>
      <c r="V10" s="16"/>
      <c r="X10" s="16"/>
    </row>
    <row r="11" spans="2:24" s="16" customFormat="1" ht="22.5" customHeight="1">
      <c r="B11" s="14" t="s">
        <v>45</v>
      </c>
      <c r="C11" s="14" t="s">
        <v>46</v>
      </c>
      <c r="D11" s="21" t="s">
        <v>15</v>
      </c>
      <c r="E11" s="14" t="s">
        <v>33</v>
      </c>
      <c r="F11" s="14" t="s">
        <v>16</v>
      </c>
      <c r="H11" s="14" t="s">
        <v>47</v>
      </c>
      <c r="I11" s="21" t="s">
        <v>15</v>
      </c>
      <c r="J11" s="14" t="s">
        <v>33</v>
      </c>
      <c r="L11" s="100"/>
      <c r="M11" s="14" t="s">
        <v>66</v>
      </c>
      <c r="N11" s="14" t="s">
        <v>79</v>
      </c>
      <c r="O11"/>
      <c r="R11" s="14" t="s">
        <v>172</v>
      </c>
    </row>
    <row r="12" spans="2:24" ht="22.5" customHeight="1">
      <c r="B12" s="14">
        <v>1</v>
      </c>
      <c r="C12" s="14"/>
      <c r="D12" s="21"/>
      <c r="E12" s="14"/>
      <c r="F12" s="14"/>
      <c r="H12" s="14">
        <v>1</v>
      </c>
      <c r="I12" s="21"/>
      <c r="J12" s="14"/>
      <c r="L12" s="100"/>
      <c r="M12" s="14" t="s">
        <v>67</v>
      </c>
      <c r="N12" s="14" t="s">
        <v>80</v>
      </c>
      <c r="R12" s="14" t="s">
        <v>201</v>
      </c>
      <c r="S12" s="16"/>
      <c r="V12" s="16"/>
      <c r="X12" s="16"/>
    </row>
    <row r="13" spans="2:24" ht="22.5" customHeight="1">
      <c r="B13" s="14">
        <v>2</v>
      </c>
      <c r="C13" s="14"/>
      <c r="D13" s="21"/>
      <c r="E13" s="14"/>
      <c r="F13" s="14"/>
      <c r="H13" s="14">
        <v>2</v>
      </c>
      <c r="I13" s="21"/>
      <c r="J13" s="14"/>
      <c r="L13" s="100"/>
      <c r="M13" s="14" t="s">
        <v>68</v>
      </c>
      <c r="N13" s="14" t="s">
        <v>81</v>
      </c>
      <c r="R13" s="14" t="s">
        <v>202</v>
      </c>
      <c r="S13" s="16"/>
      <c r="T13" s="16"/>
      <c r="V13" s="16"/>
      <c r="X13" s="16"/>
    </row>
    <row r="14" spans="2:24" ht="22.5" customHeight="1">
      <c r="B14" s="14">
        <v>3</v>
      </c>
      <c r="C14" s="14"/>
      <c r="D14" s="21"/>
      <c r="E14" s="14"/>
      <c r="F14" s="14"/>
      <c r="H14" s="14">
        <v>3</v>
      </c>
      <c r="I14" s="21"/>
      <c r="J14" s="14"/>
      <c r="L14" s="100"/>
      <c r="M14" s="14" t="s">
        <v>69</v>
      </c>
      <c r="N14" s="14" t="s">
        <v>82</v>
      </c>
      <c r="S14" s="16"/>
      <c r="T14" s="16"/>
      <c r="V14" s="16"/>
      <c r="X14" s="16"/>
    </row>
    <row r="15" spans="2:24" ht="22.5" customHeight="1">
      <c r="B15" s="14">
        <v>4</v>
      </c>
      <c r="C15" s="14"/>
      <c r="D15" s="21"/>
      <c r="E15" s="14"/>
      <c r="F15" s="14"/>
      <c r="H15" s="14">
        <v>4</v>
      </c>
      <c r="I15" s="21"/>
      <c r="J15" s="14"/>
      <c r="L15" s="100"/>
      <c r="M15" s="14" t="s">
        <v>70</v>
      </c>
      <c r="N15" s="14" t="s">
        <v>83</v>
      </c>
      <c r="R15" s="14" t="s">
        <v>35</v>
      </c>
      <c r="S15" s="16"/>
      <c r="T15" s="14" t="s">
        <v>213</v>
      </c>
      <c r="V15" s="16"/>
      <c r="X15" s="16"/>
    </row>
    <row r="16" spans="2:24" ht="22.5" customHeight="1">
      <c r="B16" s="14">
        <v>5</v>
      </c>
      <c r="C16" s="14"/>
      <c r="D16" s="21"/>
      <c r="E16" s="14"/>
      <c r="F16" s="14"/>
      <c r="H16" s="14">
        <v>5</v>
      </c>
      <c r="I16" s="21"/>
      <c r="J16" s="14"/>
      <c r="L16" s="100"/>
      <c r="M16" s="14" t="s">
        <v>71</v>
      </c>
      <c r="N16" s="40" t="s">
        <v>157</v>
      </c>
      <c r="Q16" s="35"/>
      <c r="R16" s="14" t="s">
        <v>36</v>
      </c>
      <c r="S16" s="16"/>
      <c r="T16" s="14" t="s">
        <v>214</v>
      </c>
    </row>
    <row r="17" spans="2:20" ht="22.5" customHeight="1">
      <c r="B17" s="14">
        <v>6</v>
      </c>
      <c r="C17" s="14"/>
      <c r="D17" s="21"/>
      <c r="E17" s="14"/>
      <c r="F17" s="14"/>
      <c r="H17" s="14">
        <v>6</v>
      </c>
      <c r="I17" s="21"/>
      <c r="J17" s="14"/>
      <c r="L17" s="101"/>
      <c r="M17" s="14" t="s">
        <v>225</v>
      </c>
      <c r="N17" s="14" t="s">
        <v>227</v>
      </c>
      <c r="S17" s="16"/>
      <c r="T17" s="14" t="s">
        <v>215</v>
      </c>
    </row>
    <row r="18" spans="2:20" ht="22.5" customHeight="1">
      <c r="B18" s="14">
        <v>7</v>
      </c>
      <c r="C18" s="14"/>
      <c r="D18" s="21"/>
      <c r="E18" s="14"/>
      <c r="F18" s="14"/>
      <c r="L18" s="101"/>
      <c r="M18" s="14" t="s">
        <v>226</v>
      </c>
      <c r="N18" s="14" t="s">
        <v>226</v>
      </c>
      <c r="R18" s="14" t="s">
        <v>219</v>
      </c>
      <c r="S18" s="16"/>
      <c r="T18" s="14" t="s">
        <v>216</v>
      </c>
    </row>
    <row r="19" spans="2:20" ht="22.5" customHeight="1">
      <c r="B19" s="14">
        <v>8</v>
      </c>
      <c r="C19" s="14"/>
      <c r="D19" s="21"/>
      <c r="E19" s="14"/>
      <c r="F19" s="14"/>
      <c r="H19" s="14" t="s">
        <v>48</v>
      </c>
      <c r="I19" s="14" t="s">
        <v>19</v>
      </c>
      <c r="J19" s="14" t="s">
        <v>33</v>
      </c>
      <c r="L19" s="100" t="s">
        <v>55</v>
      </c>
      <c r="M19" s="14" t="s">
        <v>95</v>
      </c>
      <c r="N19" s="14" t="s">
        <v>91</v>
      </c>
      <c r="R19" s="14" t="s">
        <v>220</v>
      </c>
      <c r="S19" s="16"/>
      <c r="T19" s="14" t="s">
        <v>217</v>
      </c>
    </row>
    <row r="20" spans="2:20" ht="22.5" customHeight="1">
      <c r="B20" s="14">
        <v>9</v>
      </c>
      <c r="C20" s="14"/>
      <c r="D20" s="21"/>
      <c r="E20" s="14"/>
      <c r="F20" s="14"/>
      <c r="H20" s="14">
        <v>1</v>
      </c>
      <c r="I20" s="14"/>
      <c r="J20" s="14"/>
      <c r="L20" s="100"/>
      <c r="M20" s="14" t="s">
        <v>105</v>
      </c>
      <c r="N20" s="14" t="s">
        <v>110</v>
      </c>
      <c r="R20" s="14" t="s">
        <v>221</v>
      </c>
      <c r="T20" s="14" t="s">
        <v>218</v>
      </c>
    </row>
    <row r="21" spans="2:20" ht="22.5" customHeight="1">
      <c r="B21" s="14">
        <v>10</v>
      </c>
      <c r="C21" s="14"/>
      <c r="D21" s="21"/>
      <c r="E21" s="14"/>
      <c r="F21" s="14"/>
      <c r="H21" s="14">
        <v>2</v>
      </c>
      <c r="I21" s="14"/>
      <c r="J21" s="14"/>
      <c r="L21" s="100"/>
      <c r="M21" s="14" t="s">
        <v>106</v>
      </c>
      <c r="N21" s="14" t="s">
        <v>111</v>
      </c>
    </row>
    <row r="22" spans="2:20" ht="22.5" customHeight="1">
      <c r="C22" s="35"/>
      <c r="H22" s="14">
        <v>3</v>
      </c>
      <c r="I22" s="14"/>
      <c r="J22" s="14"/>
      <c r="L22" s="100"/>
      <c r="M22" s="14" t="s">
        <v>107</v>
      </c>
      <c r="N22" s="14" t="s">
        <v>112</v>
      </c>
    </row>
    <row r="23" spans="2:20" ht="22.5" customHeight="1">
      <c r="F23" s="16"/>
      <c r="H23" s="14">
        <v>4</v>
      </c>
      <c r="I23" s="14"/>
      <c r="J23" s="14"/>
      <c r="L23" s="100"/>
      <c r="M23" s="14" t="s">
        <v>96</v>
      </c>
      <c r="N23" s="14" t="s">
        <v>113</v>
      </c>
    </row>
    <row r="24" spans="2:20" ht="22.5" customHeight="1">
      <c r="H24" s="14">
        <v>5</v>
      </c>
      <c r="I24" s="14"/>
      <c r="J24" s="14"/>
      <c r="L24" s="100"/>
      <c r="M24" s="14" t="s">
        <v>104</v>
      </c>
      <c r="N24" s="14" t="s">
        <v>114</v>
      </c>
    </row>
    <row r="25" spans="2:20" ht="22.5" customHeight="1">
      <c r="F25" s="16"/>
      <c r="L25" s="100"/>
      <c r="M25" s="14" t="s">
        <v>108</v>
      </c>
      <c r="N25" s="14" t="s">
        <v>115</v>
      </c>
    </row>
    <row r="26" spans="2:20" ht="22.5" customHeight="1">
      <c r="F26" s="16"/>
      <c r="L26" s="100"/>
      <c r="M26" s="14" t="s">
        <v>102</v>
      </c>
      <c r="N26" s="14" t="s">
        <v>116</v>
      </c>
    </row>
    <row r="27" spans="2:20" ht="22.5" customHeight="1">
      <c r="F27" s="16"/>
      <c r="L27" s="100"/>
      <c r="M27" s="14" t="s">
        <v>103</v>
      </c>
      <c r="N27" s="14" t="s">
        <v>117</v>
      </c>
    </row>
    <row r="28" spans="2:20" ht="22.5" customHeight="1">
      <c r="F28" s="16"/>
      <c r="L28" s="100"/>
      <c r="M28" s="14" t="s">
        <v>98</v>
      </c>
      <c r="N28" s="14" t="s">
        <v>118</v>
      </c>
    </row>
    <row r="29" spans="2:20" ht="22.5" customHeight="1">
      <c r="L29" s="100"/>
      <c r="M29" s="14" t="s">
        <v>109</v>
      </c>
      <c r="N29" s="14" t="s">
        <v>119</v>
      </c>
    </row>
    <row r="30" spans="2:20" ht="22.5" customHeight="1">
      <c r="F30" s="16"/>
      <c r="L30" s="100"/>
      <c r="M30" s="14" t="s">
        <v>97</v>
      </c>
      <c r="N30" s="14" t="s">
        <v>120</v>
      </c>
    </row>
    <row r="31" spans="2:20" ht="22.5" customHeight="1">
      <c r="F31" s="16"/>
      <c r="L31" s="100"/>
      <c r="M31" s="14" t="s">
        <v>99</v>
      </c>
      <c r="N31" s="14" t="s">
        <v>121</v>
      </c>
    </row>
    <row r="32" spans="2:20" ht="22.5" customHeight="1">
      <c r="F32" s="16"/>
      <c r="L32" s="100"/>
      <c r="M32" s="14" t="s">
        <v>100</v>
      </c>
      <c r="N32" s="14" t="s">
        <v>122</v>
      </c>
    </row>
    <row r="33" spans="3:14" ht="22" customHeight="1">
      <c r="C33" s="16"/>
      <c r="D33" s="16"/>
      <c r="E33" s="16"/>
      <c r="F33" s="16"/>
      <c r="L33" s="100"/>
      <c r="M33" s="14" t="s">
        <v>101</v>
      </c>
      <c r="N33" s="14" t="s">
        <v>123</v>
      </c>
    </row>
    <row r="34" spans="3:14" ht="22" customHeight="1">
      <c r="C34" s="16"/>
      <c r="D34" s="16"/>
      <c r="E34" s="16"/>
      <c r="F34" s="16"/>
      <c r="L34" s="100" t="s">
        <v>56</v>
      </c>
      <c r="M34" s="14" t="s">
        <v>85</v>
      </c>
      <c r="N34" s="14" t="s">
        <v>86</v>
      </c>
    </row>
    <row r="35" spans="3:14" ht="22" customHeight="1">
      <c r="C35" s="16"/>
      <c r="D35" s="16"/>
      <c r="E35" s="16"/>
      <c r="F35" s="16"/>
      <c r="L35" s="100"/>
      <c r="M35" s="14" t="s">
        <v>89</v>
      </c>
      <c r="N35" s="14" t="s">
        <v>87</v>
      </c>
    </row>
    <row r="36" spans="3:14" ht="22" customHeight="1">
      <c r="L36" s="100"/>
      <c r="M36" s="14" t="s">
        <v>90</v>
      </c>
      <c r="N36" s="14" t="s">
        <v>88</v>
      </c>
    </row>
    <row r="37" spans="3:14" ht="22" customHeight="1">
      <c r="L37" s="100"/>
      <c r="M37" s="14" t="s">
        <v>124</v>
      </c>
      <c r="N37" s="14" t="s">
        <v>125</v>
      </c>
    </row>
    <row r="38" spans="3:14" ht="22" customHeight="1">
      <c r="L38" s="101"/>
      <c r="M38" s="14" t="s">
        <v>209</v>
      </c>
      <c r="N38" s="14" t="s">
        <v>210</v>
      </c>
    </row>
    <row r="39" spans="3:14" ht="21.75" customHeight="1">
      <c r="L39" s="101"/>
      <c r="M39" s="14" t="s">
        <v>211</v>
      </c>
      <c r="N39" s="14" t="s">
        <v>212</v>
      </c>
    </row>
  </sheetData>
  <mergeCells count="19">
    <mergeCell ref="L34:L39"/>
    <mergeCell ref="B3:D3"/>
    <mergeCell ref="B4:D4"/>
    <mergeCell ref="B5:D5"/>
    <mergeCell ref="B9:D9"/>
    <mergeCell ref="L19:L33"/>
    <mergeCell ref="B6:D6"/>
    <mergeCell ref="B2:C2"/>
    <mergeCell ref="D2:I2"/>
    <mergeCell ref="L4:L18"/>
    <mergeCell ref="E9:G9"/>
    <mergeCell ref="E8:G8"/>
    <mergeCell ref="E6:G6"/>
    <mergeCell ref="B7:D7"/>
    <mergeCell ref="B8:D8"/>
    <mergeCell ref="E3:G3"/>
    <mergeCell ref="E4:G4"/>
    <mergeCell ref="E5:G5"/>
    <mergeCell ref="E7:G7"/>
  </mergeCells>
  <phoneticPr fontId="2"/>
  <dataValidations count="6">
    <dataValidation type="list" allowBlank="1" showInputMessage="1" showErrorMessage="1" sqref="C12:C21" xr:uid="{00000000-0002-0000-0100-000000000000}">
      <formula1>$R$4:$R$6</formula1>
    </dataValidation>
    <dataValidation type="list" allowBlank="1" showInputMessage="1" showErrorMessage="1" sqref="D12:D21" xr:uid="{00000000-0002-0000-0100-000001000000}">
      <formula1>$R$7:$R$11</formula1>
    </dataValidation>
    <dataValidation type="list" allowBlank="1" showInputMessage="1" showErrorMessage="1" sqref="I12:I17" xr:uid="{00000000-0002-0000-0100-000002000000}">
      <formula1>$R$7:$R$13</formula1>
    </dataValidation>
    <dataValidation type="list" allowBlank="1" showInputMessage="1" showErrorMessage="1" sqref="J3" xr:uid="{00000000-0002-0000-0100-000003000000}">
      <formula1>$N$4:$N$39</formula1>
    </dataValidation>
    <dataValidation type="list" allowBlank="1" showInputMessage="1" showErrorMessage="1" sqref="E3:G3" xr:uid="{00000000-0002-0000-0100-000004000000}">
      <formula1>$M$4:$M$39</formula1>
    </dataValidation>
    <dataValidation type="list" allowBlank="1" showInputMessage="1" showErrorMessage="1" sqref="T11 I20:I24" xr:uid="{00000000-0002-0000-0100-000005000000}">
      <formula1>$T$5:$T$10</formula1>
    </dataValidation>
  </dataValidations>
  <pageMargins left="0.75" right="0.75" top="1" bottom="1" header="0.3" footer="0.3"/>
  <pageSetup paperSize="9" orientation="portrait" horizontalDpi="4294967292" verticalDpi="4294967292"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B1:AK68"/>
  <sheetViews>
    <sheetView tabSelected="1" topLeftCell="A10" workbookViewId="0">
      <selection activeCell="B12" sqref="B12"/>
    </sheetView>
  </sheetViews>
  <sheetFormatPr defaultColWidth="8.90625" defaultRowHeight="13"/>
  <cols>
    <col min="2" max="2" width="14.6328125" customWidth="1"/>
    <col min="3" max="3" width="3.81640625" style="16" customWidth="1"/>
    <col min="4" max="4" width="12.453125" customWidth="1"/>
    <col min="5" max="5" width="15.08984375" customWidth="1"/>
    <col min="6" max="8" width="5.6328125" style="16" customWidth="1"/>
    <col min="9" max="9" width="3.81640625" style="16" customWidth="1"/>
    <col min="10" max="10" width="12.453125" customWidth="1"/>
    <col min="11" max="11" width="15" customWidth="1"/>
    <col min="12" max="14" width="5.36328125" style="16" customWidth="1"/>
    <col min="15" max="15" width="3.6328125" customWidth="1"/>
    <col min="16" max="16" width="3.81640625" style="16" customWidth="1"/>
    <col min="17" max="17" width="12.81640625" customWidth="1"/>
    <col min="18" max="18" width="15" customWidth="1"/>
    <col min="19" max="21" width="5" style="16" customWidth="1"/>
    <col min="22" max="22" width="3.81640625" style="16" customWidth="1"/>
    <col min="23" max="23" width="12.453125" customWidth="1"/>
    <col min="24" max="24" width="15" customWidth="1"/>
    <col min="25" max="27" width="5" style="16" customWidth="1"/>
    <col min="28" max="28" width="3.6328125" customWidth="1"/>
    <col min="32" max="33" width="10" customWidth="1"/>
  </cols>
  <sheetData>
    <row r="1" spans="2:37" ht="13.5" thickBot="1">
      <c r="AF1" s="35"/>
    </row>
    <row r="2" spans="2:37" ht="23" customHeight="1">
      <c r="B2" t="s">
        <v>234</v>
      </c>
      <c r="D2" s="74" t="s">
        <v>235</v>
      </c>
      <c r="E2" s="26"/>
      <c r="F2" s="17"/>
      <c r="AF2" s="35"/>
    </row>
    <row r="3" spans="2:37" ht="23" customHeight="1">
      <c r="D3" s="112" t="s">
        <v>238</v>
      </c>
      <c r="E3" s="32" t="str" cm="1">
        <f t="array" ref="E3">_xlfn.IFS($E$2=1,'記入書１（団体）'!$J$3,$E$2=2,'記入書１（団体）'!$J$3 &amp; "A",TRUE,"－")</f>
        <v>－</v>
      </c>
      <c r="F3" s="17" t="s">
        <v>247</v>
      </c>
    </row>
    <row r="4" spans="2:37" ht="23" customHeight="1" thickBot="1">
      <c r="D4" s="113"/>
      <c r="E4" s="32" t="str">
        <f>IF($E$2=2,'記入書１（団体）'!$J$3 &amp; "B","－")</f>
        <v>－</v>
      </c>
      <c r="F4" s="17" t="s">
        <v>247</v>
      </c>
      <c r="AG4" s="16"/>
    </row>
    <row r="5" spans="2:37" ht="23" customHeight="1" thickBot="1">
      <c r="D5" s="76" t="s">
        <v>239</v>
      </c>
      <c r="E5" s="77"/>
      <c r="F5" t="s">
        <v>240</v>
      </c>
      <c r="AG5" s="16"/>
    </row>
    <row r="6" spans="2:37" ht="27.75" customHeight="1" thickBot="1">
      <c r="G6" s="34"/>
      <c r="AG6" s="16"/>
      <c r="AI6" t="s">
        <v>245</v>
      </c>
      <c r="AJ6" t="s">
        <v>31</v>
      </c>
      <c r="AK6" t="s">
        <v>34</v>
      </c>
    </row>
    <row r="7" spans="2:37" s="16" customFormat="1" ht="23.25" customHeight="1">
      <c r="B7" s="16" t="s">
        <v>41</v>
      </c>
      <c r="C7" s="109" t="s">
        <v>29</v>
      </c>
      <c r="D7" s="110"/>
      <c r="E7" s="110"/>
      <c r="F7" s="110"/>
      <c r="G7" s="110"/>
      <c r="H7" s="111"/>
      <c r="I7" s="109" t="s">
        <v>30</v>
      </c>
      <c r="J7" s="110"/>
      <c r="K7" s="110"/>
      <c r="L7" s="110"/>
      <c r="M7" s="110"/>
      <c r="N7" s="111"/>
      <c r="P7" s="109" t="s">
        <v>37</v>
      </c>
      <c r="Q7" s="110"/>
      <c r="R7" s="110"/>
      <c r="S7" s="110"/>
      <c r="T7" s="110"/>
      <c r="U7" s="111"/>
      <c r="V7" s="109" t="s">
        <v>38</v>
      </c>
      <c r="W7" s="110"/>
      <c r="X7" s="110"/>
      <c r="Y7" s="110"/>
      <c r="Z7" s="110"/>
      <c r="AA7" s="111"/>
      <c r="AI7" s="16">
        <v>0</v>
      </c>
      <c r="AJ7" s="16" t="s">
        <v>35</v>
      </c>
      <c r="AK7" s="16" t="s">
        <v>158</v>
      </c>
    </row>
    <row r="8" spans="2:37" s="16" customFormat="1" ht="18.75" customHeight="1">
      <c r="C8" s="53" t="s">
        <v>32</v>
      </c>
      <c r="D8" s="20" t="s">
        <v>40</v>
      </c>
      <c r="E8" s="19" t="s">
        <v>39</v>
      </c>
      <c r="F8" s="19" t="s">
        <v>31</v>
      </c>
      <c r="G8" s="19" t="s">
        <v>28</v>
      </c>
      <c r="H8" s="54" t="s">
        <v>34</v>
      </c>
      <c r="I8" s="5" t="s">
        <v>32</v>
      </c>
      <c r="J8" s="20" t="s">
        <v>40</v>
      </c>
      <c r="K8" s="19" t="s">
        <v>39</v>
      </c>
      <c r="L8" s="14" t="s">
        <v>31</v>
      </c>
      <c r="M8" s="14" t="s">
        <v>28</v>
      </c>
      <c r="N8" s="32" t="s">
        <v>34</v>
      </c>
      <c r="P8" s="53" t="s">
        <v>32</v>
      </c>
      <c r="Q8" s="20" t="s">
        <v>40</v>
      </c>
      <c r="R8" s="19" t="s">
        <v>39</v>
      </c>
      <c r="S8" s="19" t="s">
        <v>31</v>
      </c>
      <c r="T8" s="19" t="s">
        <v>28</v>
      </c>
      <c r="U8" s="54" t="s">
        <v>34</v>
      </c>
      <c r="V8" s="53" t="s">
        <v>32</v>
      </c>
      <c r="W8" s="20" t="s">
        <v>40</v>
      </c>
      <c r="X8" s="19" t="s">
        <v>39</v>
      </c>
      <c r="Y8" s="19" t="s">
        <v>31</v>
      </c>
      <c r="Z8" s="19" t="s">
        <v>28</v>
      </c>
      <c r="AA8" s="54" t="s">
        <v>34</v>
      </c>
      <c r="AI8" s="16">
        <v>1</v>
      </c>
      <c r="AJ8" s="16" t="s">
        <v>36</v>
      </c>
      <c r="AK8" s="16" t="s">
        <v>159</v>
      </c>
    </row>
    <row r="9" spans="2:37" s="16" customFormat="1" ht="18.75" customHeight="1">
      <c r="C9" s="53">
        <v>1</v>
      </c>
      <c r="D9" s="46"/>
      <c r="E9" s="46"/>
      <c r="F9" s="19"/>
      <c r="G9" s="19"/>
      <c r="H9" s="55"/>
      <c r="I9" s="5">
        <v>1</v>
      </c>
      <c r="J9" s="46"/>
      <c r="K9" s="46"/>
      <c r="L9" s="19"/>
      <c r="M9" s="19"/>
      <c r="N9" s="55"/>
      <c r="P9" s="53">
        <v>1</v>
      </c>
      <c r="Q9" s="46"/>
      <c r="R9" s="46"/>
      <c r="S9" s="19" t="s">
        <v>35</v>
      </c>
      <c r="T9" s="19"/>
      <c r="U9" s="55"/>
      <c r="V9" s="53">
        <v>1</v>
      </c>
      <c r="W9" s="46"/>
      <c r="X9" s="46"/>
      <c r="Y9" s="19" t="s">
        <v>36</v>
      </c>
      <c r="Z9" s="19"/>
      <c r="AA9" s="55"/>
      <c r="AI9" s="16">
        <v>2</v>
      </c>
      <c r="AK9" s="16" t="s">
        <v>160</v>
      </c>
    </row>
    <row r="10" spans="2:37" s="16" customFormat="1" ht="18.75" customHeight="1">
      <c r="C10" s="53">
        <v>2</v>
      </c>
      <c r="D10" s="46"/>
      <c r="E10" s="46"/>
      <c r="F10" s="19"/>
      <c r="G10" s="19"/>
      <c r="H10" s="55"/>
      <c r="I10" s="53">
        <v>2</v>
      </c>
      <c r="J10" s="46"/>
      <c r="K10" s="46"/>
      <c r="L10" s="19"/>
      <c r="M10" s="19"/>
      <c r="N10" s="55"/>
      <c r="P10" s="53">
        <v>2</v>
      </c>
      <c r="Q10" s="46"/>
      <c r="R10" s="46"/>
      <c r="S10" s="19" t="s">
        <v>35</v>
      </c>
      <c r="T10" s="19"/>
      <c r="U10" s="55"/>
      <c r="V10" s="53">
        <v>2</v>
      </c>
      <c r="W10" s="46"/>
      <c r="X10" s="46"/>
      <c r="Y10" s="19" t="s">
        <v>36</v>
      </c>
      <c r="Z10" s="19"/>
      <c r="AA10" s="55"/>
      <c r="AI10" s="16" t="s">
        <v>246</v>
      </c>
    </row>
    <row r="11" spans="2:37" s="16" customFormat="1" ht="18.75" customHeight="1">
      <c r="C11" s="53">
        <v>3</v>
      </c>
      <c r="D11" s="46"/>
      <c r="E11" s="46"/>
      <c r="F11" s="19"/>
      <c r="G11" s="19"/>
      <c r="H11" s="55"/>
      <c r="I11" s="53">
        <v>3</v>
      </c>
      <c r="J11" s="46"/>
      <c r="K11" s="46"/>
      <c r="L11" s="19"/>
      <c r="M11" s="19"/>
      <c r="N11" s="55"/>
      <c r="P11" s="53">
        <v>3</v>
      </c>
      <c r="Q11" s="46"/>
      <c r="R11" s="46"/>
      <c r="S11" s="19" t="s">
        <v>35</v>
      </c>
      <c r="T11" s="19"/>
      <c r="U11" s="55"/>
      <c r="V11" s="53">
        <v>3</v>
      </c>
      <c r="W11" s="46"/>
      <c r="X11" s="46"/>
      <c r="Y11" s="19" t="s">
        <v>36</v>
      </c>
      <c r="Z11" s="19"/>
      <c r="AA11" s="55"/>
      <c r="AJ11" s="16" t="s">
        <v>28</v>
      </c>
    </row>
    <row r="12" spans="2:37" s="16" customFormat="1" ht="18.75" customHeight="1">
      <c r="C12" s="53">
        <v>4</v>
      </c>
      <c r="D12" s="46"/>
      <c r="E12" s="46"/>
      <c r="F12" s="19"/>
      <c r="G12" s="19"/>
      <c r="H12" s="55"/>
      <c r="I12" s="53">
        <v>4</v>
      </c>
      <c r="J12" s="46"/>
      <c r="K12" s="46"/>
      <c r="L12" s="19"/>
      <c r="M12" s="19"/>
      <c r="N12" s="55"/>
      <c r="P12" s="53">
        <v>4</v>
      </c>
      <c r="Q12" s="46"/>
      <c r="R12" s="46"/>
      <c r="S12" s="19" t="s">
        <v>35</v>
      </c>
      <c r="T12" s="19"/>
      <c r="U12" s="55"/>
      <c r="V12" s="53">
        <v>4</v>
      </c>
      <c r="W12" s="46"/>
      <c r="X12" s="46"/>
      <c r="Y12" s="19" t="s">
        <v>36</v>
      </c>
      <c r="Z12" s="19"/>
      <c r="AA12" s="55"/>
      <c r="AJ12" s="16">
        <v>1</v>
      </c>
    </row>
    <row r="13" spans="2:37" s="16" customFormat="1" ht="18.75" customHeight="1">
      <c r="C13" s="53">
        <v>5</v>
      </c>
      <c r="D13" s="46"/>
      <c r="E13" s="46"/>
      <c r="F13" s="19"/>
      <c r="G13" s="19"/>
      <c r="H13" s="55"/>
      <c r="I13" s="53">
        <v>5</v>
      </c>
      <c r="J13" s="46"/>
      <c r="K13" s="46"/>
      <c r="L13" s="19"/>
      <c r="M13" s="19"/>
      <c r="N13" s="55"/>
      <c r="P13" s="53">
        <v>5</v>
      </c>
      <c r="Q13" s="46"/>
      <c r="R13" s="46"/>
      <c r="S13" s="19" t="s">
        <v>35</v>
      </c>
      <c r="T13" s="19"/>
      <c r="U13" s="55"/>
      <c r="V13" s="53">
        <v>5</v>
      </c>
      <c r="W13" s="46"/>
      <c r="X13" s="46"/>
      <c r="Y13" s="19" t="s">
        <v>36</v>
      </c>
      <c r="Z13" s="19"/>
      <c r="AA13" s="55"/>
      <c r="AJ13" s="16">
        <v>2</v>
      </c>
    </row>
    <row r="14" spans="2:37" s="16" customFormat="1" ht="18.75" customHeight="1">
      <c r="C14" s="53">
        <v>6</v>
      </c>
      <c r="D14" s="46"/>
      <c r="E14" s="46"/>
      <c r="F14" s="19"/>
      <c r="G14" s="19"/>
      <c r="H14" s="55"/>
      <c r="I14" s="53">
        <v>6</v>
      </c>
      <c r="J14" s="46"/>
      <c r="K14" s="46"/>
      <c r="L14" s="19"/>
      <c r="M14" s="19"/>
      <c r="N14" s="55"/>
      <c r="P14" s="53">
        <v>6</v>
      </c>
      <c r="Q14" s="46"/>
      <c r="R14" s="46"/>
      <c r="S14" s="19" t="s">
        <v>35</v>
      </c>
      <c r="T14" s="19"/>
      <c r="U14" s="55"/>
      <c r="V14" s="53">
        <v>6</v>
      </c>
      <c r="W14" s="46"/>
      <c r="X14" s="46"/>
      <c r="Y14" s="19" t="s">
        <v>36</v>
      </c>
      <c r="Z14" s="19"/>
      <c r="AA14" s="55"/>
      <c r="AJ14" s="16">
        <v>3</v>
      </c>
    </row>
    <row r="15" spans="2:37" s="16" customFormat="1" ht="18.75" customHeight="1">
      <c r="C15" s="53">
        <v>7</v>
      </c>
      <c r="D15" s="46"/>
      <c r="E15" s="46"/>
      <c r="F15" s="19"/>
      <c r="G15" s="19"/>
      <c r="H15" s="55"/>
      <c r="I15" s="53">
        <v>7</v>
      </c>
      <c r="J15" s="46"/>
      <c r="K15" s="46"/>
      <c r="L15" s="19"/>
      <c r="M15" s="19"/>
      <c r="N15" s="55"/>
      <c r="P15" s="53">
        <v>7</v>
      </c>
      <c r="Q15" s="46"/>
      <c r="R15" s="46"/>
      <c r="S15" s="19" t="s">
        <v>35</v>
      </c>
      <c r="T15" s="19"/>
      <c r="U15" s="55"/>
      <c r="V15" s="53">
        <v>7</v>
      </c>
      <c r="W15" s="46"/>
      <c r="X15" s="46"/>
      <c r="Y15" s="19" t="s">
        <v>36</v>
      </c>
      <c r="Z15" s="19"/>
      <c r="AA15" s="55"/>
      <c r="AJ15" s="16">
        <v>4</v>
      </c>
    </row>
    <row r="16" spans="2:37" s="16" customFormat="1" ht="18.75" customHeight="1">
      <c r="C16" s="53">
        <v>8</v>
      </c>
      <c r="D16" s="46"/>
      <c r="E16" s="46"/>
      <c r="F16" s="19"/>
      <c r="G16" s="19"/>
      <c r="H16" s="55"/>
      <c r="I16" s="53">
        <v>8</v>
      </c>
      <c r="J16" s="46"/>
      <c r="K16" s="46"/>
      <c r="L16" s="19"/>
      <c r="M16" s="19"/>
      <c r="N16" s="55"/>
      <c r="P16" s="53">
        <v>8</v>
      </c>
      <c r="Q16" s="46"/>
      <c r="R16" s="46"/>
      <c r="S16" s="19" t="s">
        <v>35</v>
      </c>
      <c r="T16" s="19"/>
      <c r="U16" s="55"/>
      <c r="V16" s="53">
        <v>8</v>
      </c>
      <c r="W16" s="46"/>
      <c r="X16" s="46"/>
      <c r="Y16" s="19" t="s">
        <v>36</v>
      </c>
      <c r="Z16" s="19"/>
      <c r="AA16" s="55"/>
      <c r="AF16" s="80"/>
      <c r="AG16" s="80"/>
      <c r="AJ16" s="16">
        <v>5</v>
      </c>
    </row>
    <row r="17" spans="3:36" s="16" customFormat="1" ht="18.75" customHeight="1">
      <c r="C17" s="53">
        <v>9</v>
      </c>
      <c r="D17" s="46"/>
      <c r="E17" s="46"/>
      <c r="F17" s="19"/>
      <c r="G17" s="19"/>
      <c r="H17" s="55"/>
      <c r="I17" s="53">
        <v>9</v>
      </c>
      <c r="J17" s="46"/>
      <c r="K17" s="46"/>
      <c r="L17" s="19"/>
      <c r="M17" s="19"/>
      <c r="N17" s="55"/>
      <c r="P17" s="53">
        <v>9</v>
      </c>
      <c r="Q17" s="46"/>
      <c r="R17" s="46"/>
      <c r="S17" s="19" t="s">
        <v>35</v>
      </c>
      <c r="T17" s="19"/>
      <c r="U17" s="55"/>
      <c r="V17" s="53">
        <v>9</v>
      </c>
      <c r="W17" s="46"/>
      <c r="X17" s="46"/>
      <c r="Y17" s="19" t="s">
        <v>36</v>
      </c>
      <c r="Z17" s="19"/>
      <c r="AA17" s="55"/>
      <c r="AJ17" s="16">
        <v>6</v>
      </c>
    </row>
    <row r="18" spans="3:36" s="16" customFormat="1" ht="18.75" customHeight="1">
      <c r="C18" s="53">
        <v>10</v>
      </c>
      <c r="D18" s="46"/>
      <c r="E18" s="46"/>
      <c r="F18" s="19"/>
      <c r="G18" s="19"/>
      <c r="H18" s="55"/>
      <c r="I18" s="53">
        <v>10</v>
      </c>
      <c r="J18" s="46"/>
      <c r="K18" s="46"/>
      <c r="L18" s="19"/>
      <c r="M18" s="19"/>
      <c r="N18" s="55"/>
      <c r="P18" s="53">
        <v>10</v>
      </c>
      <c r="Q18" s="46"/>
      <c r="R18" s="46"/>
      <c r="S18" s="19" t="s">
        <v>35</v>
      </c>
      <c r="T18" s="19"/>
      <c r="U18" s="55"/>
      <c r="V18" s="53">
        <v>10</v>
      </c>
      <c r="W18" s="46"/>
      <c r="X18" s="46"/>
      <c r="Y18" s="19" t="s">
        <v>36</v>
      </c>
      <c r="Z18" s="19"/>
      <c r="AA18" s="55"/>
    </row>
    <row r="19" spans="3:36" s="16" customFormat="1" ht="18.75" customHeight="1">
      <c r="C19" s="53">
        <v>11</v>
      </c>
      <c r="D19" s="46"/>
      <c r="E19" s="46"/>
      <c r="F19" s="19"/>
      <c r="G19" s="19"/>
      <c r="H19" s="55"/>
      <c r="I19" s="53">
        <v>11</v>
      </c>
      <c r="J19" s="46"/>
      <c r="K19" s="46"/>
      <c r="L19" s="19"/>
      <c r="M19" s="19"/>
      <c r="N19" s="55"/>
      <c r="P19" s="53">
        <v>11</v>
      </c>
      <c r="Q19" s="46"/>
      <c r="R19" s="46"/>
      <c r="S19" s="19" t="s">
        <v>35</v>
      </c>
      <c r="T19" s="19"/>
      <c r="U19" s="55"/>
      <c r="V19" s="53">
        <v>11</v>
      </c>
      <c r="W19" s="46"/>
      <c r="X19" s="46"/>
      <c r="Y19" s="19" t="s">
        <v>36</v>
      </c>
      <c r="Z19" s="19"/>
      <c r="AA19" s="55"/>
    </row>
    <row r="20" spans="3:36" s="16" customFormat="1" ht="18.75" customHeight="1">
      <c r="C20" s="53">
        <v>12</v>
      </c>
      <c r="D20" s="46"/>
      <c r="E20" s="46"/>
      <c r="F20" s="19"/>
      <c r="G20" s="19"/>
      <c r="H20" s="55"/>
      <c r="I20" s="53">
        <v>12</v>
      </c>
      <c r="J20" s="46"/>
      <c r="K20" s="46"/>
      <c r="L20" s="19"/>
      <c r="M20" s="19"/>
      <c r="N20" s="55"/>
      <c r="P20" s="53">
        <v>12</v>
      </c>
      <c r="Q20" s="46"/>
      <c r="R20" s="46"/>
      <c r="S20" s="19" t="s">
        <v>35</v>
      </c>
      <c r="T20" s="19"/>
      <c r="U20" s="55"/>
      <c r="V20" s="53">
        <v>12</v>
      </c>
      <c r="W20" s="46"/>
      <c r="X20" s="46"/>
      <c r="Y20" s="19" t="s">
        <v>36</v>
      </c>
      <c r="Z20" s="19"/>
      <c r="AA20" s="55"/>
    </row>
    <row r="21" spans="3:36" s="16" customFormat="1" ht="18.75" customHeight="1">
      <c r="C21" s="53">
        <v>13</v>
      </c>
      <c r="D21" s="46"/>
      <c r="E21" s="46"/>
      <c r="F21" s="19"/>
      <c r="G21" s="19"/>
      <c r="H21" s="55"/>
      <c r="I21" s="53">
        <v>13</v>
      </c>
      <c r="J21" s="46"/>
      <c r="K21" s="46"/>
      <c r="L21" s="19"/>
      <c r="M21" s="19"/>
      <c r="N21" s="55"/>
      <c r="P21" s="53">
        <v>13</v>
      </c>
      <c r="Q21" s="46"/>
      <c r="R21" s="46"/>
      <c r="S21" s="19" t="s">
        <v>35</v>
      </c>
      <c r="T21" s="19"/>
      <c r="U21" s="55"/>
      <c r="V21" s="53">
        <v>13</v>
      </c>
      <c r="W21" s="46"/>
      <c r="X21" s="46"/>
      <c r="Y21" s="19" t="s">
        <v>36</v>
      </c>
      <c r="Z21" s="19"/>
      <c r="AA21" s="55"/>
    </row>
    <row r="22" spans="3:36" s="16" customFormat="1" ht="18.75" customHeight="1">
      <c r="C22" s="53">
        <v>14</v>
      </c>
      <c r="D22" s="46"/>
      <c r="E22" s="46"/>
      <c r="F22" s="19"/>
      <c r="G22" s="19"/>
      <c r="H22" s="55"/>
      <c r="I22" s="53">
        <v>14</v>
      </c>
      <c r="J22" s="46"/>
      <c r="K22" s="46"/>
      <c r="L22" s="19"/>
      <c r="M22" s="19"/>
      <c r="N22" s="55"/>
      <c r="P22" s="53">
        <v>14</v>
      </c>
      <c r="Q22" s="46"/>
      <c r="R22" s="46"/>
      <c r="S22" s="19" t="s">
        <v>35</v>
      </c>
      <c r="T22" s="19"/>
      <c r="U22" s="55"/>
      <c r="V22" s="53">
        <v>14</v>
      </c>
      <c r="W22" s="46"/>
      <c r="X22" s="46"/>
      <c r="Y22" s="19" t="s">
        <v>36</v>
      </c>
      <c r="Z22" s="19"/>
      <c r="AA22" s="55"/>
    </row>
    <row r="23" spans="3:36" s="16" customFormat="1" ht="18.75" customHeight="1">
      <c r="C23" s="53">
        <v>15</v>
      </c>
      <c r="D23" s="46"/>
      <c r="E23" s="46"/>
      <c r="F23" s="19"/>
      <c r="G23" s="19"/>
      <c r="H23" s="55"/>
      <c r="I23" s="53">
        <v>15</v>
      </c>
      <c r="J23" s="46"/>
      <c r="K23" s="46"/>
      <c r="L23" s="19"/>
      <c r="M23" s="19"/>
      <c r="N23" s="55"/>
      <c r="P23" s="53">
        <v>15</v>
      </c>
      <c r="Q23" s="46"/>
      <c r="R23" s="46"/>
      <c r="S23" s="19" t="s">
        <v>35</v>
      </c>
      <c r="T23" s="19"/>
      <c r="U23" s="55"/>
      <c r="V23" s="53">
        <v>15</v>
      </c>
      <c r="W23" s="46"/>
      <c r="X23" s="46"/>
      <c r="Y23" s="19" t="s">
        <v>36</v>
      </c>
      <c r="Z23" s="19"/>
      <c r="AA23" s="55"/>
    </row>
    <row r="24" spans="3:36" s="16" customFormat="1" ht="18.75" customHeight="1">
      <c r="C24" s="53">
        <v>16</v>
      </c>
      <c r="D24" s="46"/>
      <c r="E24" s="46"/>
      <c r="F24" s="19"/>
      <c r="G24" s="19"/>
      <c r="H24" s="55"/>
      <c r="I24" s="53">
        <v>16</v>
      </c>
      <c r="J24" s="46"/>
      <c r="K24" s="46"/>
      <c r="L24" s="19"/>
      <c r="M24" s="19"/>
      <c r="N24" s="55"/>
      <c r="P24" s="53">
        <v>16</v>
      </c>
      <c r="Q24" s="46"/>
      <c r="R24" s="46"/>
      <c r="S24" s="19" t="s">
        <v>35</v>
      </c>
      <c r="T24" s="19"/>
      <c r="U24" s="55"/>
      <c r="V24" s="53">
        <v>16</v>
      </c>
      <c r="W24" s="46"/>
      <c r="X24" s="46"/>
      <c r="Y24" s="19" t="s">
        <v>36</v>
      </c>
      <c r="Z24" s="19"/>
      <c r="AA24" s="55"/>
    </row>
    <row r="25" spans="3:36" s="16" customFormat="1" ht="18.75" customHeight="1">
      <c r="C25" s="53">
        <v>17</v>
      </c>
      <c r="D25" s="46"/>
      <c r="E25" s="46"/>
      <c r="F25" s="19"/>
      <c r="G25" s="19"/>
      <c r="H25" s="55"/>
      <c r="I25" s="53">
        <v>17</v>
      </c>
      <c r="J25" s="46"/>
      <c r="K25" s="46"/>
      <c r="L25" s="19"/>
      <c r="M25" s="19"/>
      <c r="N25" s="55"/>
      <c r="P25" s="53">
        <v>17</v>
      </c>
      <c r="Q25" s="46"/>
      <c r="R25" s="46"/>
      <c r="S25" s="19" t="s">
        <v>35</v>
      </c>
      <c r="T25" s="19"/>
      <c r="U25" s="55"/>
      <c r="V25" s="53">
        <v>17</v>
      </c>
      <c r="W25" s="46"/>
      <c r="X25" s="46"/>
      <c r="Y25" s="19" t="s">
        <v>36</v>
      </c>
      <c r="Z25" s="19"/>
      <c r="AA25" s="55"/>
    </row>
    <row r="26" spans="3:36" s="16" customFormat="1" ht="18.75" customHeight="1">
      <c r="C26" s="53">
        <v>18</v>
      </c>
      <c r="D26" s="46"/>
      <c r="E26" s="46"/>
      <c r="F26" s="19"/>
      <c r="G26" s="19"/>
      <c r="H26" s="55"/>
      <c r="I26" s="53">
        <v>18</v>
      </c>
      <c r="J26" s="46"/>
      <c r="K26" s="46"/>
      <c r="L26" s="19"/>
      <c r="M26" s="19"/>
      <c r="N26" s="55"/>
      <c r="P26" s="53">
        <v>18</v>
      </c>
      <c r="Q26" s="46"/>
      <c r="R26" s="46"/>
      <c r="S26" s="19" t="s">
        <v>35</v>
      </c>
      <c r="T26" s="19"/>
      <c r="U26" s="55"/>
      <c r="V26" s="53">
        <v>18</v>
      </c>
      <c r="W26" s="46"/>
      <c r="X26" s="46"/>
      <c r="Y26" s="19" t="s">
        <v>36</v>
      </c>
      <c r="Z26" s="19"/>
      <c r="AA26" s="55"/>
    </row>
    <row r="27" spans="3:36" s="16" customFormat="1" ht="18.75" customHeight="1">
      <c r="C27" s="53">
        <v>19</v>
      </c>
      <c r="D27" s="46"/>
      <c r="E27" s="46"/>
      <c r="F27" s="19"/>
      <c r="G27" s="19"/>
      <c r="H27" s="55"/>
      <c r="I27" s="53">
        <v>19</v>
      </c>
      <c r="J27" s="46"/>
      <c r="K27" s="46"/>
      <c r="L27" s="19"/>
      <c r="M27" s="19"/>
      <c r="N27" s="55"/>
      <c r="P27" s="53">
        <v>19</v>
      </c>
      <c r="Q27" s="46"/>
      <c r="R27" s="46"/>
      <c r="S27" s="19" t="s">
        <v>35</v>
      </c>
      <c r="T27" s="19"/>
      <c r="U27" s="55"/>
      <c r="V27" s="53">
        <v>19</v>
      </c>
      <c r="W27" s="46"/>
      <c r="X27" s="46"/>
      <c r="Y27" s="19" t="s">
        <v>36</v>
      </c>
      <c r="Z27" s="19"/>
      <c r="AA27" s="55"/>
    </row>
    <row r="28" spans="3:36" s="16" customFormat="1" ht="18.75" customHeight="1">
      <c r="C28" s="53">
        <v>20</v>
      </c>
      <c r="D28" s="46"/>
      <c r="E28" s="46"/>
      <c r="F28" s="19"/>
      <c r="G28" s="19"/>
      <c r="H28" s="55"/>
      <c r="I28" s="53">
        <v>20</v>
      </c>
      <c r="J28" s="46"/>
      <c r="K28" s="46"/>
      <c r="L28" s="19"/>
      <c r="M28" s="19"/>
      <c r="N28" s="55"/>
      <c r="P28" s="53">
        <v>20</v>
      </c>
      <c r="Q28" s="46"/>
      <c r="R28" s="46"/>
      <c r="S28" s="19" t="s">
        <v>35</v>
      </c>
      <c r="T28" s="19"/>
      <c r="U28" s="55"/>
      <c r="V28" s="53">
        <v>20</v>
      </c>
      <c r="W28" s="46"/>
      <c r="X28" s="46"/>
      <c r="Y28" s="19" t="s">
        <v>36</v>
      </c>
      <c r="Z28" s="19"/>
      <c r="AA28" s="55"/>
    </row>
    <row r="29" spans="3:36" s="16" customFormat="1" ht="18.75" customHeight="1">
      <c r="C29" s="53">
        <v>21</v>
      </c>
      <c r="D29" s="46"/>
      <c r="E29" s="46"/>
      <c r="F29" s="19"/>
      <c r="G29" s="19"/>
      <c r="H29" s="55"/>
      <c r="I29" s="53">
        <v>21</v>
      </c>
      <c r="J29" s="46"/>
      <c r="K29" s="46"/>
      <c r="L29" s="19"/>
      <c r="M29" s="19"/>
      <c r="N29" s="55"/>
      <c r="P29" s="53">
        <v>21</v>
      </c>
      <c r="Q29" s="46"/>
      <c r="R29" s="46"/>
      <c r="S29" s="19" t="s">
        <v>35</v>
      </c>
      <c r="T29" s="19"/>
      <c r="U29" s="55"/>
      <c r="V29" s="53">
        <v>21</v>
      </c>
      <c r="W29" s="46"/>
      <c r="X29" s="46"/>
      <c r="Y29" s="19" t="s">
        <v>36</v>
      </c>
      <c r="Z29" s="19"/>
      <c r="AA29" s="55"/>
    </row>
    <row r="30" spans="3:36" s="16" customFormat="1" ht="18.75" customHeight="1">
      <c r="C30" s="53">
        <v>22</v>
      </c>
      <c r="D30" s="46"/>
      <c r="E30" s="46"/>
      <c r="F30" s="19"/>
      <c r="G30" s="19"/>
      <c r="H30" s="55"/>
      <c r="I30" s="53">
        <v>22</v>
      </c>
      <c r="J30" s="46"/>
      <c r="K30" s="46"/>
      <c r="L30" s="19"/>
      <c r="M30" s="19"/>
      <c r="N30" s="55"/>
      <c r="P30" s="53">
        <v>22</v>
      </c>
      <c r="Q30" s="46"/>
      <c r="R30" s="46"/>
      <c r="S30" s="19" t="s">
        <v>35</v>
      </c>
      <c r="T30" s="19"/>
      <c r="U30" s="55"/>
      <c r="V30" s="53">
        <v>22</v>
      </c>
      <c r="W30" s="46"/>
      <c r="X30" s="46"/>
      <c r="Y30" s="19" t="s">
        <v>36</v>
      </c>
      <c r="Z30" s="19"/>
      <c r="AA30" s="55"/>
    </row>
    <row r="31" spans="3:36" s="16" customFormat="1" ht="18.75" customHeight="1">
      <c r="C31" s="53">
        <v>23</v>
      </c>
      <c r="D31" s="46"/>
      <c r="E31" s="46"/>
      <c r="F31" s="19"/>
      <c r="G31" s="19"/>
      <c r="H31" s="55"/>
      <c r="I31" s="53">
        <v>23</v>
      </c>
      <c r="J31" s="46"/>
      <c r="K31" s="46"/>
      <c r="L31" s="19"/>
      <c r="M31" s="19"/>
      <c r="N31" s="55"/>
      <c r="P31" s="53">
        <v>23</v>
      </c>
      <c r="Q31" s="46"/>
      <c r="R31" s="46"/>
      <c r="S31" s="19" t="s">
        <v>35</v>
      </c>
      <c r="T31" s="19"/>
      <c r="U31" s="55"/>
      <c r="V31" s="53">
        <v>23</v>
      </c>
      <c r="W31" s="46"/>
      <c r="X31" s="46"/>
      <c r="Y31" s="19" t="s">
        <v>36</v>
      </c>
      <c r="Z31" s="19"/>
      <c r="AA31" s="55"/>
    </row>
    <row r="32" spans="3:36" s="16" customFormat="1" ht="18.75" customHeight="1">
      <c r="C32" s="53">
        <v>24</v>
      </c>
      <c r="D32" s="46"/>
      <c r="E32" s="46"/>
      <c r="F32" s="19"/>
      <c r="G32" s="19"/>
      <c r="H32" s="55"/>
      <c r="I32" s="53">
        <v>24</v>
      </c>
      <c r="J32" s="46"/>
      <c r="K32" s="46"/>
      <c r="L32" s="19"/>
      <c r="M32" s="19"/>
      <c r="N32" s="55"/>
      <c r="P32" s="53">
        <v>24</v>
      </c>
      <c r="Q32" s="46"/>
      <c r="R32" s="46"/>
      <c r="S32" s="19" t="s">
        <v>35</v>
      </c>
      <c r="T32" s="19"/>
      <c r="U32" s="55"/>
      <c r="V32" s="53">
        <v>24</v>
      </c>
      <c r="W32" s="46"/>
      <c r="X32" s="46"/>
      <c r="Y32" s="19" t="s">
        <v>36</v>
      </c>
      <c r="Z32" s="19"/>
      <c r="AA32" s="55"/>
    </row>
    <row r="33" spans="3:32" s="16" customFormat="1" ht="18.75" customHeight="1">
      <c r="C33" s="53">
        <v>25</v>
      </c>
      <c r="D33" s="46"/>
      <c r="E33" s="46"/>
      <c r="F33" s="19"/>
      <c r="G33" s="19"/>
      <c r="H33" s="55"/>
      <c r="I33" s="53">
        <v>25</v>
      </c>
      <c r="J33" s="46"/>
      <c r="K33" s="46"/>
      <c r="L33" s="19"/>
      <c r="M33" s="19"/>
      <c r="N33" s="55"/>
      <c r="P33" s="53">
        <v>25</v>
      </c>
      <c r="Q33" s="46"/>
      <c r="R33" s="46"/>
      <c r="S33" s="19" t="s">
        <v>35</v>
      </c>
      <c r="T33" s="19"/>
      <c r="U33" s="55"/>
      <c r="V33" s="53">
        <v>25</v>
      </c>
      <c r="W33" s="46"/>
      <c r="X33" s="46"/>
      <c r="Y33" s="19" t="s">
        <v>36</v>
      </c>
      <c r="Z33" s="19"/>
      <c r="AA33" s="55"/>
    </row>
    <row r="34" spans="3:32" s="16" customFormat="1" ht="18.75" customHeight="1">
      <c r="C34" s="53">
        <v>26</v>
      </c>
      <c r="D34" s="46"/>
      <c r="E34" s="46"/>
      <c r="F34" s="19"/>
      <c r="G34" s="19"/>
      <c r="H34" s="55"/>
      <c r="I34" s="53">
        <v>26</v>
      </c>
      <c r="J34" s="46"/>
      <c r="K34" s="46"/>
      <c r="L34" s="19"/>
      <c r="M34" s="19"/>
      <c r="N34" s="55"/>
      <c r="P34" s="53">
        <v>26</v>
      </c>
      <c r="Q34" s="46"/>
      <c r="R34" s="46"/>
      <c r="S34" s="19" t="s">
        <v>35</v>
      </c>
      <c r="T34" s="19"/>
      <c r="U34" s="55"/>
      <c r="V34" s="53">
        <v>26</v>
      </c>
      <c r="W34" s="46"/>
      <c r="X34" s="46"/>
      <c r="Y34" s="19" t="s">
        <v>36</v>
      </c>
      <c r="Z34" s="19"/>
      <c r="AA34" s="55"/>
    </row>
    <row r="35" spans="3:32" s="16" customFormat="1" ht="18.75" customHeight="1">
      <c r="C35" s="53">
        <v>27</v>
      </c>
      <c r="D35" s="46"/>
      <c r="E35" s="46"/>
      <c r="F35" s="19"/>
      <c r="G35" s="19"/>
      <c r="H35" s="55"/>
      <c r="I35" s="53">
        <v>27</v>
      </c>
      <c r="J35" s="46"/>
      <c r="K35" s="46"/>
      <c r="L35" s="19"/>
      <c r="M35" s="19"/>
      <c r="N35" s="55"/>
      <c r="P35" s="53">
        <v>27</v>
      </c>
      <c r="Q35" s="46"/>
      <c r="R35" s="46"/>
      <c r="S35" s="19" t="s">
        <v>35</v>
      </c>
      <c r="T35" s="19"/>
      <c r="U35" s="55"/>
      <c r="V35" s="53">
        <v>27</v>
      </c>
      <c r="W35" s="46"/>
      <c r="X35" s="46"/>
      <c r="Y35" s="19" t="s">
        <v>36</v>
      </c>
      <c r="Z35" s="19"/>
      <c r="AA35" s="55"/>
    </row>
    <row r="36" spans="3:32" s="16" customFormat="1" ht="18.75" customHeight="1">
      <c r="C36" s="53">
        <v>28</v>
      </c>
      <c r="D36" s="46"/>
      <c r="E36" s="46"/>
      <c r="F36" s="19"/>
      <c r="G36" s="19"/>
      <c r="H36" s="55"/>
      <c r="I36" s="53">
        <v>28</v>
      </c>
      <c r="J36" s="46"/>
      <c r="K36" s="46"/>
      <c r="L36" s="19"/>
      <c r="M36" s="19"/>
      <c r="N36" s="55"/>
      <c r="P36" s="53">
        <v>28</v>
      </c>
      <c r="Q36" s="46"/>
      <c r="R36" s="46"/>
      <c r="S36" s="19" t="s">
        <v>35</v>
      </c>
      <c r="T36" s="19"/>
      <c r="U36" s="55"/>
      <c r="V36" s="53">
        <v>28</v>
      </c>
      <c r="W36" s="46"/>
      <c r="X36" s="46"/>
      <c r="Y36" s="19" t="s">
        <v>36</v>
      </c>
      <c r="Z36" s="19"/>
      <c r="AA36" s="55"/>
    </row>
    <row r="37" spans="3:32" s="16" customFormat="1" ht="18.75" customHeight="1">
      <c r="C37" s="53">
        <v>29</v>
      </c>
      <c r="D37" s="46"/>
      <c r="E37" s="46"/>
      <c r="F37" s="19"/>
      <c r="G37" s="19"/>
      <c r="H37" s="55"/>
      <c r="I37" s="53">
        <v>29</v>
      </c>
      <c r="J37" s="46"/>
      <c r="K37" s="46"/>
      <c r="L37" s="19"/>
      <c r="M37" s="19"/>
      <c r="N37" s="55"/>
      <c r="P37" s="53">
        <v>29</v>
      </c>
      <c r="Q37" s="46"/>
      <c r="R37" s="46"/>
      <c r="S37" s="19" t="s">
        <v>35</v>
      </c>
      <c r="T37" s="19"/>
      <c r="U37" s="55"/>
      <c r="V37" s="53">
        <v>29</v>
      </c>
      <c r="W37" s="46"/>
      <c r="X37" s="46"/>
      <c r="Y37" s="19" t="s">
        <v>36</v>
      </c>
      <c r="Z37" s="19"/>
      <c r="AA37" s="55"/>
    </row>
    <row r="38" spans="3:32" s="16" customFormat="1" ht="18.75" customHeight="1">
      <c r="C38" s="53">
        <v>30</v>
      </c>
      <c r="D38" s="46"/>
      <c r="E38" s="46"/>
      <c r="F38" s="19"/>
      <c r="G38" s="19"/>
      <c r="H38" s="55"/>
      <c r="I38" s="53">
        <v>30</v>
      </c>
      <c r="J38" s="46"/>
      <c r="K38" s="46"/>
      <c r="L38" s="19"/>
      <c r="M38" s="19"/>
      <c r="N38" s="55"/>
      <c r="P38" s="53">
        <v>30</v>
      </c>
      <c r="Q38" s="46"/>
      <c r="R38" s="46"/>
      <c r="S38" s="19" t="s">
        <v>35</v>
      </c>
      <c r="T38" s="19"/>
      <c r="U38" s="55"/>
      <c r="V38" s="53">
        <v>30</v>
      </c>
      <c r="W38" s="46"/>
      <c r="X38" s="46"/>
      <c r="Y38" s="19" t="s">
        <v>36</v>
      </c>
      <c r="Z38" s="19"/>
      <c r="AA38" s="55"/>
    </row>
    <row r="39" spans="3:32" s="16" customFormat="1" ht="18.75" customHeight="1">
      <c r="C39" s="53">
        <v>31</v>
      </c>
      <c r="D39" s="46"/>
      <c r="E39" s="46"/>
      <c r="F39" s="19"/>
      <c r="G39" s="19"/>
      <c r="H39" s="55"/>
      <c r="I39" s="53">
        <v>31</v>
      </c>
      <c r="J39" s="46"/>
      <c r="K39" s="46"/>
      <c r="L39" s="19"/>
      <c r="M39" s="19"/>
      <c r="N39" s="55"/>
      <c r="P39" s="53">
        <v>31</v>
      </c>
      <c r="Q39" s="46"/>
      <c r="R39" s="46"/>
      <c r="S39" s="19" t="s">
        <v>35</v>
      </c>
      <c r="T39" s="19"/>
      <c r="U39" s="55"/>
      <c r="V39" s="53">
        <v>31</v>
      </c>
      <c r="W39" s="46"/>
      <c r="X39" s="46"/>
      <c r="Y39" s="19" t="s">
        <v>36</v>
      </c>
      <c r="Z39" s="19"/>
      <c r="AA39" s="55"/>
    </row>
    <row r="40" spans="3:32" s="16" customFormat="1" ht="18.75" customHeight="1">
      <c r="C40" s="53">
        <v>32</v>
      </c>
      <c r="D40" s="46"/>
      <c r="E40" s="46"/>
      <c r="F40" s="19"/>
      <c r="G40" s="19"/>
      <c r="H40" s="55"/>
      <c r="I40" s="53">
        <v>32</v>
      </c>
      <c r="J40" s="46"/>
      <c r="K40" s="46"/>
      <c r="L40" s="19"/>
      <c r="M40" s="19"/>
      <c r="N40" s="55"/>
      <c r="P40" s="53">
        <v>32</v>
      </c>
      <c r="Q40" s="46"/>
      <c r="R40" s="46"/>
      <c r="S40" s="19" t="s">
        <v>35</v>
      </c>
      <c r="T40" s="19"/>
      <c r="U40" s="55"/>
      <c r="V40" s="53">
        <v>32</v>
      </c>
      <c r="W40" s="46"/>
      <c r="X40" s="46"/>
      <c r="Y40" s="19" t="s">
        <v>36</v>
      </c>
      <c r="Z40" s="19"/>
      <c r="AA40" s="55"/>
    </row>
    <row r="41" spans="3:32" s="16" customFormat="1" ht="18.75" customHeight="1">
      <c r="C41" s="53">
        <v>33</v>
      </c>
      <c r="D41" s="46"/>
      <c r="E41" s="46"/>
      <c r="F41" s="19"/>
      <c r="G41" s="19"/>
      <c r="H41" s="55"/>
      <c r="I41" s="53">
        <v>33</v>
      </c>
      <c r="J41" s="46"/>
      <c r="K41" s="46"/>
      <c r="L41" s="19"/>
      <c r="M41" s="19"/>
      <c r="N41" s="55"/>
      <c r="P41" s="53">
        <v>33</v>
      </c>
      <c r="Q41" s="46"/>
      <c r="R41" s="46"/>
      <c r="S41" s="19" t="s">
        <v>35</v>
      </c>
      <c r="T41" s="19"/>
      <c r="U41" s="55"/>
      <c r="V41" s="53">
        <v>33</v>
      </c>
      <c r="W41" s="46"/>
      <c r="X41" s="46"/>
      <c r="Y41" s="19" t="s">
        <v>36</v>
      </c>
      <c r="Z41" s="19"/>
      <c r="AA41" s="55"/>
    </row>
    <row r="42" spans="3:32" s="16" customFormat="1" ht="18.75" customHeight="1">
      <c r="C42" s="53">
        <v>34</v>
      </c>
      <c r="D42" s="46"/>
      <c r="E42" s="46"/>
      <c r="F42" s="19"/>
      <c r="G42" s="19"/>
      <c r="H42" s="55"/>
      <c r="I42" s="53">
        <v>34</v>
      </c>
      <c r="J42" s="46"/>
      <c r="K42" s="46"/>
      <c r="L42" s="19"/>
      <c r="M42" s="19"/>
      <c r="N42" s="55"/>
      <c r="P42" s="53">
        <v>34</v>
      </c>
      <c r="Q42" s="46"/>
      <c r="R42" s="46"/>
      <c r="S42" s="19" t="s">
        <v>35</v>
      </c>
      <c r="T42" s="19"/>
      <c r="U42" s="55"/>
      <c r="V42" s="53">
        <v>34</v>
      </c>
      <c r="W42" s="46"/>
      <c r="X42" s="46"/>
      <c r="Y42" s="19" t="s">
        <v>36</v>
      </c>
      <c r="Z42" s="19"/>
      <c r="AA42" s="55"/>
    </row>
    <row r="43" spans="3:32" s="16" customFormat="1" ht="18.75" customHeight="1">
      <c r="C43" s="53">
        <v>35</v>
      </c>
      <c r="D43" s="46"/>
      <c r="E43" s="46"/>
      <c r="F43" s="19"/>
      <c r="G43" s="19"/>
      <c r="H43" s="55"/>
      <c r="I43" s="53">
        <v>35</v>
      </c>
      <c r="J43" s="46"/>
      <c r="K43" s="46"/>
      <c r="L43" s="19"/>
      <c r="M43" s="19"/>
      <c r="N43" s="55"/>
      <c r="P43" s="53">
        <v>35</v>
      </c>
      <c r="Q43" s="46"/>
      <c r="R43" s="46"/>
      <c r="S43" s="19" t="s">
        <v>35</v>
      </c>
      <c r="T43" s="19"/>
      <c r="U43" s="55"/>
      <c r="V43" s="53">
        <v>35</v>
      </c>
      <c r="W43" s="46"/>
      <c r="X43" s="46"/>
      <c r="Y43" s="19" t="s">
        <v>36</v>
      </c>
      <c r="Z43" s="19"/>
      <c r="AA43" s="55"/>
    </row>
    <row r="44" spans="3:32" s="16" customFormat="1" ht="18.75" customHeight="1">
      <c r="C44" s="53">
        <v>36</v>
      </c>
      <c r="D44" s="46"/>
      <c r="E44" s="46"/>
      <c r="F44" s="19"/>
      <c r="G44" s="19"/>
      <c r="H44" s="55"/>
      <c r="I44" s="53">
        <v>36</v>
      </c>
      <c r="J44" s="46"/>
      <c r="K44" s="46"/>
      <c r="L44" s="19"/>
      <c r="M44" s="19"/>
      <c r="N44" s="55"/>
      <c r="P44" s="53">
        <v>36</v>
      </c>
      <c r="Q44" s="46"/>
      <c r="R44" s="46"/>
      <c r="S44" s="19" t="s">
        <v>35</v>
      </c>
      <c r="T44" s="19"/>
      <c r="U44" s="55"/>
      <c r="V44" s="53">
        <v>36</v>
      </c>
      <c r="W44" s="46"/>
      <c r="X44" s="46"/>
      <c r="Y44" s="19" t="s">
        <v>36</v>
      </c>
      <c r="Z44" s="19"/>
      <c r="AA44" s="55"/>
    </row>
    <row r="45" spans="3:32" s="16" customFormat="1" ht="18.75" customHeight="1">
      <c r="C45" s="53">
        <v>37</v>
      </c>
      <c r="D45" s="46"/>
      <c r="E45" s="46"/>
      <c r="F45" s="19"/>
      <c r="G45" s="19"/>
      <c r="H45" s="55"/>
      <c r="I45" s="53">
        <v>37</v>
      </c>
      <c r="J45" s="46"/>
      <c r="K45" s="46"/>
      <c r="L45" s="19"/>
      <c r="M45" s="19"/>
      <c r="N45" s="55"/>
      <c r="P45" s="53">
        <v>37</v>
      </c>
      <c r="Q45" s="46"/>
      <c r="R45" s="46"/>
      <c r="S45" s="19" t="s">
        <v>35</v>
      </c>
      <c r="T45" s="19"/>
      <c r="U45" s="55"/>
      <c r="V45" s="53">
        <v>37</v>
      </c>
      <c r="W45" s="46"/>
      <c r="X45" s="46"/>
      <c r="Y45" s="19" t="s">
        <v>36</v>
      </c>
      <c r="Z45" s="19"/>
      <c r="AA45" s="55"/>
    </row>
    <row r="46" spans="3:32" s="16" customFormat="1" ht="18.75" customHeight="1">
      <c r="C46" s="53">
        <v>38</v>
      </c>
      <c r="D46" s="46"/>
      <c r="E46" s="46"/>
      <c r="F46" s="19"/>
      <c r="G46" s="19"/>
      <c r="H46" s="55"/>
      <c r="I46" s="53">
        <v>38</v>
      </c>
      <c r="J46" s="46"/>
      <c r="K46" s="46"/>
      <c r="L46" s="19"/>
      <c r="M46" s="19"/>
      <c r="N46" s="55"/>
      <c r="P46" s="53">
        <v>38</v>
      </c>
      <c r="Q46" s="46"/>
      <c r="R46" s="46"/>
      <c r="S46" s="19" t="s">
        <v>35</v>
      </c>
      <c r="T46" s="19"/>
      <c r="U46" s="55"/>
      <c r="V46" s="53">
        <v>38</v>
      </c>
      <c r="W46" s="46"/>
      <c r="X46" s="46"/>
      <c r="Y46" s="19" t="s">
        <v>36</v>
      </c>
      <c r="Z46" s="19"/>
      <c r="AA46" s="55"/>
    </row>
    <row r="47" spans="3:32" s="16" customFormat="1" ht="18.75" customHeight="1">
      <c r="C47" s="53">
        <v>39</v>
      </c>
      <c r="D47" s="46"/>
      <c r="E47" s="46"/>
      <c r="F47" s="19"/>
      <c r="G47" s="19"/>
      <c r="H47" s="55"/>
      <c r="I47" s="53">
        <v>39</v>
      </c>
      <c r="J47" s="46"/>
      <c r="K47" s="46"/>
      <c r="L47" s="19"/>
      <c r="M47" s="19"/>
      <c r="N47" s="55"/>
      <c r="P47" s="53">
        <v>39</v>
      </c>
      <c r="Q47" s="46"/>
      <c r="R47" s="46"/>
      <c r="S47" s="19" t="s">
        <v>35</v>
      </c>
      <c r="T47" s="19"/>
      <c r="U47" s="55"/>
      <c r="V47" s="53">
        <v>39</v>
      </c>
      <c r="W47" s="46"/>
      <c r="X47" s="46"/>
      <c r="Y47" s="19" t="s">
        <v>36</v>
      </c>
      <c r="Z47" s="19"/>
      <c r="AA47" s="55"/>
      <c r="AF47"/>
    </row>
    <row r="48" spans="3:32" s="16" customFormat="1" ht="18.75" customHeight="1" thickBot="1">
      <c r="C48" s="6">
        <v>40</v>
      </c>
      <c r="D48" s="56"/>
      <c r="E48" s="56"/>
      <c r="F48" s="30"/>
      <c r="G48" s="30"/>
      <c r="H48" s="57"/>
      <c r="I48" s="6">
        <v>40</v>
      </c>
      <c r="J48" s="56"/>
      <c r="K48" s="56"/>
      <c r="L48" s="30"/>
      <c r="M48" s="30"/>
      <c r="N48" s="57"/>
      <c r="P48" s="53">
        <v>40</v>
      </c>
      <c r="Q48" s="46"/>
      <c r="R48" s="46"/>
      <c r="S48" s="19" t="s">
        <v>35</v>
      </c>
      <c r="T48" s="19"/>
      <c r="U48" s="55"/>
      <c r="V48" s="53">
        <v>40</v>
      </c>
      <c r="W48" s="46"/>
      <c r="X48" s="46"/>
      <c r="Y48" s="19" t="s">
        <v>36</v>
      </c>
      <c r="Z48" s="19"/>
      <c r="AA48" s="55"/>
      <c r="AF48"/>
    </row>
    <row r="49" spans="3:32" s="16" customFormat="1" ht="18.75" customHeight="1">
      <c r="C49" s="66">
        <v>41</v>
      </c>
      <c r="D49" s="64"/>
      <c r="E49" s="64"/>
      <c r="F49" s="63"/>
      <c r="G49" s="63"/>
      <c r="H49" s="67"/>
      <c r="I49" s="63">
        <v>41</v>
      </c>
      <c r="J49" s="64"/>
      <c r="K49" s="64"/>
      <c r="L49" s="63"/>
      <c r="M49" s="63"/>
      <c r="N49" s="65"/>
      <c r="P49" s="58">
        <v>41</v>
      </c>
      <c r="Q49" s="59"/>
      <c r="R49" s="59"/>
      <c r="S49" s="60" t="s">
        <v>35</v>
      </c>
      <c r="T49" s="60"/>
      <c r="U49" s="61"/>
      <c r="V49" s="58">
        <v>41</v>
      </c>
      <c r="W49" s="59"/>
      <c r="X49" s="59"/>
      <c r="Y49" s="60" t="s">
        <v>36</v>
      </c>
      <c r="Z49" s="60"/>
      <c r="AA49" s="61"/>
      <c r="AF49"/>
    </row>
    <row r="50" spans="3:32" s="16" customFormat="1" ht="18.75" customHeight="1">
      <c r="C50" s="53">
        <v>42</v>
      </c>
      <c r="D50" s="46"/>
      <c r="E50" s="46"/>
      <c r="F50" s="19"/>
      <c r="G50" s="19"/>
      <c r="H50" s="36"/>
      <c r="I50" s="19">
        <v>42</v>
      </c>
      <c r="J50" s="46"/>
      <c r="K50" s="46"/>
      <c r="L50" s="19"/>
      <c r="M50" s="19"/>
      <c r="N50" s="55"/>
      <c r="P50" s="53">
        <v>42</v>
      </c>
      <c r="Q50" s="46"/>
      <c r="R50" s="46"/>
      <c r="S50" s="19" t="s">
        <v>35</v>
      </c>
      <c r="T50" s="19"/>
      <c r="U50" s="55"/>
      <c r="V50" s="53">
        <v>42</v>
      </c>
      <c r="W50" s="46"/>
      <c r="X50" s="46"/>
      <c r="Y50" s="19" t="s">
        <v>36</v>
      </c>
      <c r="Z50" s="19"/>
      <c r="AA50" s="55"/>
      <c r="AF50"/>
    </row>
    <row r="51" spans="3:32" s="16" customFormat="1" ht="18.75" customHeight="1">
      <c r="C51" s="53">
        <v>43</v>
      </c>
      <c r="D51" s="46"/>
      <c r="E51" s="46"/>
      <c r="F51" s="19"/>
      <c r="G51" s="19"/>
      <c r="H51" s="36"/>
      <c r="I51" s="19">
        <v>43</v>
      </c>
      <c r="J51" s="46"/>
      <c r="K51" s="46"/>
      <c r="L51" s="19"/>
      <c r="M51" s="19"/>
      <c r="N51" s="55"/>
      <c r="P51" s="53">
        <v>43</v>
      </c>
      <c r="Q51" s="46"/>
      <c r="R51" s="46"/>
      <c r="S51" s="19" t="s">
        <v>35</v>
      </c>
      <c r="T51" s="19"/>
      <c r="U51" s="55"/>
      <c r="V51" s="53">
        <v>43</v>
      </c>
      <c r="W51" s="46"/>
      <c r="X51" s="46"/>
      <c r="Y51" s="19" t="s">
        <v>36</v>
      </c>
      <c r="Z51" s="19"/>
      <c r="AA51" s="55"/>
      <c r="AF51"/>
    </row>
    <row r="52" spans="3:32" s="16" customFormat="1" ht="18.75" customHeight="1">
      <c r="C52" s="53">
        <v>44</v>
      </c>
      <c r="D52" s="46"/>
      <c r="E52" s="46"/>
      <c r="F52" s="19"/>
      <c r="G52" s="19"/>
      <c r="H52" s="36"/>
      <c r="I52" s="19">
        <v>44</v>
      </c>
      <c r="J52" s="46"/>
      <c r="K52" s="46"/>
      <c r="L52" s="19"/>
      <c r="M52" s="19"/>
      <c r="N52" s="55"/>
      <c r="P52" s="53">
        <v>44</v>
      </c>
      <c r="Q52" s="46"/>
      <c r="R52" s="46"/>
      <c r="S52" s="19" t="s">
        <v>35</v>
      </c>
      <c r="T52" s="19"/>
      <c r="U52" s="55"/>
      <c r="V52" s="53">
        <v>44</v>
      </c>
      <c r="W52" s="46"/>
      <c r="X52" s="46"/>
      <c r="Y52" s="19" t="s">
        <v>36</v>
      </c>
      <c r="Z52" s="19"/>
      <c r="AA52" s="55"/>
      <c r="AF52"/>
    </row>
    <row r="53" spans="3:32" s="16" customFormat="1" ht="18.75" customHeight="1">
      <c r="C53" s="53">
        <v>45</v>
      </c>
      <c r="D53" s="46"/>
      <c r="E53" s="46"/>
      <c r="F53" s="19"/>
      <c r="G53" s="19"/>
      <c r="H53" s="36"/>
      <c r="I53" s="19">
        <v>45</v>
      </c>
      <c r="J53" s="46"/>
      <c r="K53" s="46"/>
      <c r="L53" s="19"/>
      <c r="M53" s="19"/>
      <c r="N53" s="55"/>
      <c r="P53" s="53">
        <v>45</v>
      </c>
      <c r="Q53" s="46"/>
      <c r="R53" s="46"/>
      <c r="S53" s="19" t="s">
        <v>35</v>
      </c>
      <c r="T53" s="19"/>
      <c r="U53" s="55"/>
      <c r="V53" s="53">
        <v>45</v>
      </c>
      <c r="W53" s="46"/>
      <c r="X53" s="46"/>
      <c r="Y53" s="19" t="s">
        <v>36</v>
      </c>
      <c r="Z53" s="19"/>
      <c r="AA53" s="55"/>
      <c r="AF53"/>
    </row>
    <row r="54" spans="3:32" s="16" customFormat="1" ht="18.75" customHeight="1">
      <c r="C54" s="53">
        <v>46</v>
      </c>
      <c r="D54" s="46"/>
      <c r="E54" s="46"/>
      <c r="F54" s="19"/>
      <c r="G54" s="19"/>
      <c r="H54" s="36"/>
      <c r="I54" s="19">
        <v>46</v>
      </c>
      <c r="J54" s="46"/>
      <c r="K54" s="46"/>
      <c r="L54" s="19"/>
      <c r="M54" s="19"/>
      <c r="N54" s="55"/>
      <c r="P54" s="53">
        <v>46</v>
      </c>
      <c r="Q54" s="46"/>
      <c r="R54" s="46"/>
      <c r="S54" s="19" t="s">
        <v>35</v>
      </c>
      <c r="T54" s="19"/>
      <c r="U54" s="55"/>
      <c r="V54" s="53">
        <v>46</v>
      </c>
      <c r="W54" s="46"/>
      <c r="X54" s="46"/>
      <c r="Y54" s="19" t="s">
        <v>36</v>
      </c>
      <c r="Z54" s="19"/>
      <c r="AA54" s="55"/>
      <c r="AF54"/>
    </row>
    <row r="55" spans="3:32" s="16" customFormat="1" ht="18.75" customHeight="1">
      <c r="C55" s="53">
        <v>47</v>
      </c>
      <c r="D55" s="46"/>
      <c r="E55" s="46"/>
      <c r="F55" s="19"/>
      <c r="G55" s="19"/>
      <c r="H55" s="36"/>
      <c r="I55" s="19">
        <v>47</v>
      </c>
      <c r="J55" s="46"/>
      <c r="K55" s="46"/>
      <c r="L55" s="19"/>
      <c r="M55" s="19"/>
      <c r="N55" s="55"/>
      <c r="P55" s="53">
        <v>47</v>
      </c>
      <c r="Q55" s="46"/>
      <c r="R55" s="46"/>
      <c r="S55" s="19" t="s">
        <v>35</v>
      </c>
      <c r="T55" s="19"/>
      <c r="U55" s="55"/>
      <c r="V55" s="53">
        <v>47</v>
      </c>
      <c r="W55" s="46"/>
      <c r="X55" s="46"/>
      <c r="Y55" s="19" t="s">
        <v>36</v>
      </c>
      <c r="Z55" s="19"/>
      <c r="AA55" s="55"/>
      <c r="AF55"/>
    </row>
    <row r="56" spans="3:32" s="16" customFormat="1" ht="18.75" customHeight="1">
      <c r="C56" s="53">
        <v>48</v>
      </c>
      <c r="D56" s="46"/>
      <c r="E56" s="46"/>
      <c r="F56" s="19"/>
      <c r="G56" s="19"/>
      <c r="H56" s="36"/>
      <c r="I56" s="19">
        <v>48</v>
      </c>
      <c r="J56" s="46"/>
      <c r="K56" s="46"/>
      <c r="L56" s="19"/>
      <c r="M56" s="19"/>
      <c r="N56" s="55"/>
      <c r="P56" s="53">
        <v>48</v>
      </c>
      <c r="Q56" s="46"/>
      <c r="R56" s="46"/>
      <c r="S56" s="19" t="s">
        <v>35</v>
      </c>
      <c r="T56" s="19"/>
      <c r="U56" s="55"/>
      <c r="V56" s="53">
        <v>48</v>
      </c>
      <c r="W56" s="46"/>
      <c r="X56" s="46"/>
      <c r="Y56" s="19" t="s">
        <v>36</v>
      </c>
      <c r="Z56" s="19"/>
      <c r="AA56" s="55"/>
      <c r="AF56"/>
    </row>
    <row r="57" spans="3:32" s="16" customFormat="1" ht="18.75" customHeight="1">
      <c r="C57" s="53">
        <v>49</v>
      </c>
      <c r="D57" s="46"/>
      <c r="E57" s="46"/>
      <c r="F57" s="19"/>
      <c r="G57" s="19"/>
      <c r="H57" s="36"/>
      <c r="I57" s="19">
        <v>49</v>
      </c>
      <c r="J57" s="46"/>
      <c r="K57" s="46"/>
      <c r="L57" s="19"/>
      <c r="M57" s="19"/>
      <c r="N57" s="55"/>
      <c r="P57" s="53">
        <v>49</v>
      </c>
      <c r="Q57" s="46"/>
      <c r="R57" s="46"/>
      <c r="S57" s="19" t="s">
        <v>35</v>
      </c>
      <c r="T57" s="19"/>
      <c r="U57" s="55"/>
      <c r="V57" s="53">
        <v>49</v>
      </c>
      <c r="W57" s="46"/>
      <c r="X57" s="46"/>
      <c r="Y57" s="19" t="s">
        <v>36</v>
      </c>
      <c r="Z57" s="19"/>
      <c r="AA57" s="55"/>
      <c r="AF57"/>
    </row>
    <row r="58" spans="3:32" s="16" customFormat="1" ht="18.75" customHeight="1">
      <c r="C58" s="53">
        <v>50</v>
      </c>
      <c r="D58" s="46"/>
      <c r="E58" s="46"/>
      <c r="F58" s="19"/>
      <c r="G58" s="19"/>
      <c r="H58" s="36"/>
      <c r="I58" s="19">
        <v>50</v>
      </c>
      <c r="J58" s="46"/>
      <c r="K58" s="46"/>
      <c r="L58" s="19"/>
      <c r="M58" s="19"/>
      <c r="N58" s="55"/>
      <c r="P58" s="53">
        <v>50</v>
      </c>
      <c r="Q58" s="46"/>
      <c r="R58" s="46"/>
      <c r="S58" s="19" t="s">
        <v>35</v>
      </c>
      <c r="T58" s="19"/>
      <c r="U58" s="55"/>
      <c r="V58" s="53">
        <v>50</v>
      </c>
      <c r="W58" s="46"/>
      <c r="X58" s="46"/>
      <c r="Y58" s="19" t="s">
        <v>36</v>
      </c>
      <c r="Z58" s="19"/>
      <c r="AA58" s="55"/>
      <c r="AF58"/>
    </row>
    <row r="59" spans="3:32" s="16" customFormat="1" ht="18.75" customHeight="1">
      <c r="C59" s="53">
        <v>51</v>
      </c>
      <c r="D59" s="46"/>
      <c r="E59" s="46"/>
      <c r="F59" s="19"/>
      <c r="G59" s="19"/>
      <c r="H59" s="36"/>
      <c r="I59" s="19">
        <v>51</v>
      </c>
      <c r="J59" s="46"/>
      <c r="K59" s="46"/>
      <c r="L59" s="19"/>
      <c r="M59" s="19"/>
      <c r="N59" s="55"/>
      <c r="P59" s="53">
        <v>51</v>
      </c>
      <c r="Q59" s="46"/>
      <c r="R59" s="46"/>
      <c r="S59" s="19" t="s">
        <v>35</v>
      </c>
      <c r="T59" s="19"/>
      <c r="U59" s="55"/>
      <c r="V59" s="53">
        <v>51</v>
      </c>
      <c r="W59" s="46"/>
      <c r="X59" s="46"/>
      <c r="Y59" s="19" t="s">
        <v>36</v>
      </c>
      <c r="Z59" s="19"/>
      <c r="AA59" s="55"/>
      <c r="AF59"/>
    </row>
    <row r="60" spans="3:32" s="16" customFormat="1" ht="18.75" customHeight="1">
      <c r="C60" s="53">
        <v>52</v>
      </c>
      <c r="D60" s="46"/>
      <c r="E60" s="46"/>
      <c r="F60" s="19"/>
      <c r="G60" s="19"/>
      <c r="H60" s="36"/>
      <c r="I60" s="19">
        <v>52</v>
      </c>
      <c r="J60" s="46"/>
      <c r="K60" s="46"/>
      <c r="L60" s="19"/>
      <c r="M60" s="19"/>
      <c r="N60" s="55"/>
      <c r="P60" s="53">
        <v>52</v>
      </c>
      <c r="Q60" s="46"/>
      <c r="R60" s="46"/>
      <c r="S60" s="19" t="s">
        <v>35</v>
      </c>
      <c r="T60" s="19"/>
      <c r="U60" s="55"/>
      <c r="V60" s="53">
        <v>52</v>
      </c>
      <c r="W60" s="46"/>
      <c r="X60" s="46"/>
      <c r="Y60" s="19" t="s">
        <v>36</v>
      </c>
      <c r="Z60" s="19"/>
      <c r="AA60" s="55"/>
      <c r="AF60"/>
    </row>
    <row r="61" spans="3:32" s="16" customFormat="1" ht="18.75" customHeight="1">
      <c r="C61" s="53">
        <v>53</v>
      </c>
      <c r="D61" s="46"/>
      <c r="E61" s="46"/>
      <c r="F61" s="19"/>
      <c r="G61" s="19"/>
      <c r="H61" s="36"/>
      <c r="I61" s="19">
        <v>53</v>
      </c>
      <c r="J61" s="46"/>
      <c r="K61" s="46"/>
      <c r="L61" s="19"/>
      <c r="M61" s="19"/>
      <c r="N61" s="55"/>
      <c r="P61" s="53">
        <v>53</v>
      </c>
      <c r="Q61" s="46"/>
      <c r="R61" s="46"/>
      <c r="S61" s="19" t="s">
        <v>35</v>
      </c>
      <c r="T61" s="19"/>
      <c r="U61" s="55"/>
      <c r="V61" s="53">
        <v>53</v>
      </c>
      <c r="W61" s="46"/>
      <c r="X61" s="46"/>
      <c r="Y61" s="19" t="s">
        <v>36</v>
      </c>
      <c r="Z61" s="19"/>
      <c r="AA61" s="55"/>
      <c r="AF61"/>
    </row>
    <row r="62" spans="3:32" s="16" customFormat="1" ht="18.75" customHeight="1">
      <c r="C62" s="53">
        <v>54</v>
      </c>
      <c r="D62" s="46"/>
      <c r="E62" s="46"/>
      <c r="F62" s="19"/>
      <c r="G62" s="19"/>
      <c r="H62" s="36"/>
      <c r="I62" s="19">
        <v>54</v>
      </c>
      <c r="J62" s="46"/>
      <c r="K62" s="46"/>
      <c r="L62" s="19"/>
      <c r="M62" s="19"/>
      <c r="N62" s="55"/>
      <c r="P62" s="53">
        <v>54</v>
      </c>
      <c r="Q62" s="46"/>
      <c r="R62" s="46"/>
      <c r="S62" s="19" t="s">
        <v>35</v>
      </c>
      <c r="T62" s="19"/>
      <c r="U62" s="55"/>
      <c r="V62" s="53">
        <v>54</v>
      </c>
      <c r="W62" s="46"/>
      <c r="X62" s="46"/>
      <c r="Y62" s="19" t="s">
        <v>36</v>
      </c>
      <c r="Z62" s="19"/>
      <c r="AA62" s="55"/>
      <c r="AF62"/>
    </row>
    <row r="63" spans="3:32" s="16" customFormat="1" ht="18.75" customHeight="1">
      <c r="C63" s="53">
        <v>55</v>
      </c>
      <c r="D63" s="46"/>
      <c r="E63" s="46"/>
      <c r="F63" s="19"/>
      <c r="G63" s="19"/>
      <c r="H63" s="36"/>
      <c r="I63" s="19">
        <v>55</v>
      </c>
      <c r="J63" s="46"/>
      <c r="K63" s="46"/>
      <c r="L63" s="19"/>
      <c r="M63" s="19"/>
      <c r="N63" s="55"/>
      <c r="P63" s="53">
        <v>55</v>
      </c>
      <c r="Q63" s="46"/>
      <c r="R63" s="46"/>
      <c r="S63" s="19" t="s">
        <v>35</v>
      </c>
      <c r="T63" s="19"/>
      <c r="U63" s="55"/>
      <c r="V63" s="53">
        <v>55</v>
      </c>
      <c r="W63" s="46"/>
      <c r="X63" s="46"/>
      <c r="Y63" s="19" t="s">
        <v>36</v>
      </c>
      <c r="Z63" s="19"/>
      <c r="AA63" s="55"/>
      <c r="AF63"/>
    </row>
    <row r="64" spans="3:32" s="16" customFormat="1" ht="18.75" customHeight="1">
      <c r="C64" s="53">
        <v>56</v>
      </c>
      <c r="D64" s="46"/>
      <c r="E64" s="46"/>
      <c r="F64" s="19"/>
      <c r="G64" s="19"/>
      <c r="H64" s="36"/>
      <c r="I64" s="19">
        <v>56</v>
      </c>
      <c r="J64" s="46"/>
      <c r="K64" s="46"/>
      <c r="L64" s="19"/>
      <c r="M64" s="19"/>
      <c r="N64" s="55"/>
      <c r="P64" s="53">
        <v>56</v>
      </c>
      <c r="Q64" s="46"/>
      <c r="R64" s="46"/>
      <c r="S64" s="19" t="s">
        <v>35</v>
      </c>
      <c r="T64" s="19"/>
      <c r="U64" s="55"/>
      <c r="V64" s="53">
        <v>56</v>
      </c>
      <c r="W64" s="46"/>
      <c r="X64" s="46"/>
      <c r="Y64" s="19" t="s">
        <v>36</v>
      </c>
      <c r="Z64" s="19"/>
      <c r="AA64" s="55"/>
      <c r="AF64"/>
    </row>
    <row r="65" spans="3:32" s="16" customFormat="1" ht="18.75" customHeight="1">
      <c r="C65" s="53">
        <v>57</v>
      </c>
      <c r="D65" s="46"/>
      <c r="E65" s="46"/>
      <c r="F65" s="19"/>
      <c r="G65" s="19"/>
      <c r="H65" s="36"/>
      <c r="I65" s="19">
        <v>57</v>
      </c>
      <c r="J65" s="46"/>
      <c r="K65" s="46"/>
      <c r="L65" s="19"/>
      <c r="M65" s="19"/>
      <c r="N65" s="55"/>
      <c r="P65" s="53">
        <v>57</v>
      </c>
      <c r="Q65" s="46"/>
      <c r="R65" s="46"/>
      <c r="S65" s="19" t="s">
        <v>35</v>
      </c>
      <c r="T65" s="19"/>
      <c r="U65" s="55"/>
      <c r="V65" s="53">
        <v>57</v>
      </c>
      <c r="W65" s="46"/>
      <c r="X65" s="46"/>
      <c r="Y65" s="19" t="s">
        <v>36</v>
      </c>
      <c r="Z65" s="19"/>
      <c r="AA65" s="55"/>
      <c r="AF65"/>
    </row>
    <row r="66" spans="3:32" s="16" customFormat="1" ht="18.75" customHeight="1" thickBot="1">
      <c r="C66" s="53">
        <v>58</v>
      </c>
      <c r="D66" s="46"/>
      <c r="E66" s="46"/>
      <c r="F66" s="19"/>
      <c r="G66" s="19"/>
      <c r="H66" s="36"/>
      <c r="I66" s="19">
        <v>58</v>
      </c>
      <c r="J66" s="46"/>
      <c r="K66" s="46"/>
      <c r="L66" s="19"/>
      <c r="M66" s="19"/>
      <c r="N66" s="55"/>
      <c r="P66" s="53">
        <v>58</v>
      </c>
      <c r="Q66" s="46"/>
      <c r="R66" s="46"/>
      <c r="S66" s="19" t="s">
        <v>35</v>
      </c>
      <c r="T66" s="19"/>
      <c r="U66" s="55"/>
      <c r="V66" s="53">
        <v>58</v>
      </c>
      <c r="W66" s="46"/>
      <c r="X66" s="46"/>
      <c r="Y66" s="19" t="s">
        <v>36</v>
      </c>
      <c r="Z66" s="19"/>
      <c r="AA66" s="55"/>
      <c r="AF66"/>
    </row>
    <row r="67" spans="3:32" s="16" customFormat="1" ht="18.75" customHeight="1" thickBot="1">
      <c r="C67" s="53">
        <v>59</v>
      </c>
      <c r="D67" s="46"/>
      <c r="E67" s="69"/>
      <c r="F67" s="70"/>
      <c r="G67" s="78"/>
      <c r="H67" s="36"/>
      <c r="I67" s="19">
        <v>59</v>
      </c>
      <c r="J67" s="46"/>
      <c r="K67" s="46"/>
      <c r="L67" s="19"/>
      <c r="M67" s="19"/>
      <c r="N67" s="55"/>
      <c r="P67" s="53">
        <v>59</v>
      </c>
      <c r="Q67" s="46"/>
      <c r="R67" s="46"/>
      <c r="S67" s="19" t="s">
        <v>35</v>
      </c>
      <c r="T67" s="19"/>
      <c r="U67" s="55"/>
      <c r="V67" s="53">
        <v>59</v>
      </c>
      <c r="W67" s="46"/>
      <c r="X67" s="46"/>
      <c r="Y67" s="19" t="s">
        <v>36</v>
      </c>
      <c r="Z67" s="19"/>
      <c r="AA67" s="55"/>
      <c r="AF67"/>
    </row>
    <row r="68" spans="3:32" s="16" customFormat="1" ht="18.75" customHeight="1" thickBot="1">
      <c r="C68" s="6">
        <v>60</v>
      </c>
      <c r="D68" s="56"/>
      <c r="E68" s="56"/>
      <c r="F68" s="79"/>
      <c r="G68" s="30"/>
      <c r="H68" s="62"/>
      <c r="I68" s="30">
        <v>60</v>
      </c>
      <c r="J68" s="56"/>
      <c r="K68" s="56"/>
      <c r="L68" s="30"/>
      <c r="M68" s="30"/>
      <c r="N68" s="57"/>
      <c r="P68" s="6">
        <v>60</v>
      </c>
      <c r="Q68" s="56"/>
      <c r="R68" s="56"/>
      <c r="S68" s="30" t="s">
        <v>35</v>
      </c>
      <c r="T68" s="30"/>
      <c r="U68" s="57"/>
      <c r="V68" s="6">
        <v>60</v>
      </c>
      <c r="W68" s="56"/>
      <c r="X68" s="56"/>
      <c r="Y68" s="30" t="s">
        <v>36</v>
      </c>
      <c r="Z68" s="30"/>
      <c r="AA68" s="57"/>
      <c r="AF68"/>
    </row>
  </sheetData>
  <mergeCells count="5">
    <mergeCell ref="C7:H7"/>
    <mergeCell ref="I7:N7"/>
    <mergeCell ref="P7:U7"/>
    <mergeCell ref="V7:AA7"/>
    <mergeCell ref="D3:D4"/>
  </mergeCells>
  <phoneticPr fontId="2"/>
  <dataValidations count="5">
    <dataValidation type="list" allowBlank="1" showInputMessage="1" showErrorMessage="1" sqref="F9:F68 L9:L68" xr:uid="{00000000-0002-0000-0200-000000000000}">
      <formula1>$AJ$7:$AJ$8</formula1>
    </dataValidation>
    <dataValidation type="list" allowBlank="1" showInputMessage="1" showErrorMessage="1" sqref="H9:H68 U9:U68 AA9:AA68 N9:N68" xr:uid="{00000000-0002-0000-0200-000001000000}">
      <formula1>$AK$7:$AK$9</formula1>
    </dataValidation>
    <dataValidation type="list" allowBlank="1" showInputMessage="1" showErrorMessage="1" sqref="T9:T68 Z9:Z68 M9:M68" xr:uid="{00000000-0002-0000-0200-000002000000}">
      <formula1>$AJ$12:$AJ$14</formula1>
    </dataValidation>
    <dataValidation type="list" allowBlank="1" showInputMessage="1" showErrorMessage="1" sqref="G9:G68" xr:uid="{00000000-0002-0000-0200-000003000000}">
      <formula1>$AJ$12:$AJ$17</formula1>
    </dataValidation>
    <dataValidation type="list" allowBlank="1" showInputMessage="1" showErrorMessage="1" sqref="E2" xr:uid="{8E3BBE4C-4C75-4501-9DFA-82F2C435C147}">
      <formula1>$AI$7:$AI$10</formula1>
    </dataValidation>
  </dataValidations>
  <pageMargins left="0.7" right="0.7" top="0.75" bottom="0.75" header="0.3" footer="0.3"/>
  <pageSetup paperSize="9" orientation="portrait" horizontalDpi="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N14"/>
  <sheetViews>
    <sheetView workbookViewId="0">
      <selection activeCell="E4" sqref="E4"/>
    </sheetView>
  </sheetViews>
  <sheetFormatPr defaultRowHeight="13"/>
  <cols>
    <col min="2" max="2" width="4.6328125" style="16" customWidth="1"/>
    <col min="3" max="4" width="6.1796875" style="16" customWidth="1"/>
    <col min="5" max="5" width="14.90625" style="16" customWidth="1"/>
    <col min="6" max="6" width="2.453125" style="16" customWidth="1"/>
    <col min="7" max="7" width="8.81640625" style="16" customWidth="1"/>
    <col min="8" max="8" width="2.6328125" style="16" customWidth="1"/>
    <col min="9" max="9" width="4.6328125" style="16" customWidth="1"/>
    <col min="10" max="10" width="6.1796875" style="16" customWidth="1"/>
    <col min="11" max="11" width="14.90625" style="16" customWidth="1"/>
    <col min="12" max="12" width="2.453125" style="16" customWidth="1"/>
    <col min="13" max="13" width="8.81640625" style="16" customWidth="1"/>
    <col min="14" max="14" width="2.6328125" style="16" customWidth="1"/>
  </cols>
  <sheetData>
    <row r="1" spans="2:14" ht="13.5" thickBot="1"/>
    <row r="2" spans="2:14">
      <c r="B2" s="114" t="s">
        <v>45</v>
      </c>
      <c r="C2" s="115"/>
      <c r="D2" s="115"/>
      <c r="E2" s="115"/>
      <c r="F2" s="115"/>
      <c r="G2" s="115"/>
      <c r="H2" s="116"/>
      <c r="I2" s="115" t="s">
        <v>47</v>
      </c>
      <c r="J2" s="115"/>
      <c r="K2" s="115"/>
      <c r="L2" s="115"/>
      <c r="M2" s="115"/>
      <c r="N2" s="116"/>
    </row>
    <row r="3" spans="2:14">
      <c r="B3" s="5" t="s">
        <v>32</v>
      </c>
      <c r="C3" s="14" t="s">
        <v>46</v>
      </c>
      <c r="D3" s="14" t="s">
        <v>15</v>
      </c>
      <c r="E3" s="14" t="s">
        <v>33</v>
      </c>
      <c r="F3" s="21"/>
      <c r="G3" s="22" t="s">
        <v>94</v>
      </c>
      <c r="H3" s="51"/>
      <c r="I3" s="25" t="s">
        <v>32</v>
      </c>
      <c r="J3" s="25" t="s">
        <v>15</v>
      </c>
      <c r="K3" s="14" t="s">
        <v>33</v>
      </c>
      <c r="L3" s="21"/>
      <c r="M3" s="22" t="s">
        <v>94</v>
      </c>
      <c r="N3" s="51"/>
    </row>
    <row r="4" spans="2:14">
      <c r="B4" s="5">
        <v>1</v>
      </c>
      <c r="C4" s="14" t="str">
        <f>IF('記入書１（団体）'!$C12=0,"",'記入書１（団体）'!$C12)</f>
        <v/>
      </c>
      <c r="D4" s="14" t="str">
        <f>IF('記入書１（団体）'!$D12=0,"",'記入書１（団体）'!$D12)</f>
        <v/>
      </c>
      <c r="E4" s="14" t="str">
        <f>IF('記入書１（団体）'!$E12=0,"",'記入書１（団体）'!$E12)</f>
        <v/>
      </c>
      <c r="F4" s="21" t="s">
        <v>92</v>
      </c>
      <c r="G4" s="22" t="str">
        <f>IF('記入書１（団体）'!$J$3=0,"",'記入書１（団体）'!$J$3)</f>
        <v/>
      </c>
      <c r="H4" s="51" t="s">
        <v>93</v>
      </c>
      <c r="I4" s="25">
        <v>1</v>
      </c>
      <c r="J4" s="14" t="str">
        <f>IF('記入書１（団体）'!$I12=0,"",'記入書１（団体）'!$I12)</f>
        <v/>
      </c>
      <c r="K4" s="14" t="str">
        <f>IF('記入書１（団体）'!$J12=0,"",'記入書１（団体）'!$J12)</f>
        <v/>
      </c>
      <c r="L4" s="21" t="s">
        <v>92</v>
      </c>
      <c r="M4" s="22" t="str">
        <f>IF('記入書１（団体）'!$J$3=0,"",'記入書１（団体）'!$J$3)</f>
        <v/>
      </c>
      <c r="N4" s="51" t="s">
        <v>207</v>
      </c>
    </row>
    <row r="5" spans="2:14">
      <c r="B5" s="5">
        <v>2</v>
      </c>
      <c r="C5" s="14" t="str">
        <f>IF('記入書１（団体）'!$C13=0,"",'記入書１（団体）'!$C13)</f>
        <v/>
      </c>
      <c r="D5" s="14" t="str">
        <f>IF('記入書１（団体）'!$D13=0,"",'記入書１（団体）'!$D13)</f>
        <v/>
      </c>
      <c r="E5" s="14" t="str">
        <f>IF('記入書１（団体）'!$E13=0,"",'記入書１（団体）'!$E13)</f>
        <v/>
      </c>
      <c r="F5" s="21" t="s">
        <v>92</v>
      </c>
      <c r="G5" s="22" t="str">
        <f>IF('記入書１（団体）'!$J$3=0,"",'記入書１（団体）'!$J$3)</f>
        <v/>
      </c>
      <c r="H5" s="51" t="s">
        <v>93</v>
      </c>
      <c r="I5" s="25">
        <v>2</v>
      </c>
      <c r="J5" s="14" t="str">
        <f>IF('記入書１（団体）'!$I13=0,"",'記入書１（団体）'!$I13)</f>
        <v/>
      </c>
      <c r="K5" s="14" t="str">
        <f>IF('記入書１（団体）'!$J13=0,"",'記入書１（団体）'!$J13)</f>
        <v/>
      </c>
      <c r="L5" s="21" t="s">
        <v>92</v>
      </c>
      <c r="M5" s="22" t="str">
        <f>IF('記入書１（団体）'!$J$3=0,"",'記入書１（団体）'!$J$3)</f>
        <v/>
      </c>
      <c r="N5" s="51" t="s">
        <v>207</v>
      </c>
    </row>
    <row r="6" spans="2:14">
      <c r="B6" s="5">
        <v>3</v>
      </c>
      <c r="C6" s="14" t="str">
        <f>IF('記入書１（団体）'!$C14=0,"",'記入書１（団体）'!$C14)</f>
        <v/>
      </c>
      <c r="D6" s="14" t="str">
        <f>IF('記入書１（団体）'!$D14=0,"",'記入書１（団体）'!$D14)</f>
        <v/>
      </c>
      <c r="E6" s="14" t="str">
        <f>IF('記入書１（団体）'!$E14=0,"",'記入書１（団体）'!$E14)</f>
        <v/>
      </c>
      <c r="F6" s="21" t="s">
        <v>92</v>
      </c>
      <c r="G6" s="22" t="str">
        <f>IF('記入書１（団体）'!$J$3=0,"",'記入書１（団体）'!$J$3)</f>
        <v/>
      </c>
      <c r="H6" s="51" t="s">
        <v>93</v>
      </c>
      <c r="I6" s="25">
        <v>3</v>
      </c>
      <c r="J6" s="14" t="str">
        <f>IF('記入書１（団体）'!$I14=0,"",'記入書１（団体）'!$I14)</f>
        <v/>
      </c>
      <c r="K6" s="14" t="str">
        <f>IF('記入書１（団体）'!$J14=0,"",'記入書１（団体）'!$J14)</f>
        <v/>
      </c>
      <c r="L6" s="21" t="s">
        <v>92</v>
      </c>
      <c r="M6" s="22" t="str">
        <f>IF('記入書１（団体）'!$J$3=0,"",'記入書１（団体）'!$J$3)</f>
        <v/>
      </c>
      <c r="N6" s="51" t="s">
        <v>207</v>
      </c>
    </row>
    <row r="7" spans="2:14">
      <c r="B7" s="5">
        <v>4</v>
      </c>
      <c r="C7" s="14" t="str">
        <f>IF('記入書１（団体）'!$C15=0,"",'記入書１（団体）'!$C15)</f>
        <v/>
      </c>
      <c r="D7" s="14" t="str">
        <f>IF('記入書１（団体）'!$D15=0,"",'記入書１（団体）'!$D15)</f>
        <v/>
      </c>
      <c r="E7" s="14" t="str">
        <f>IF('記入書１（団体）'!$E15=0,"",'記入書１（団体）'!$E15)</f>
        <v/>
      </c>
      <c r="F7" s="21" t="s">
        <v>92</v>
      </c>
      <c r="G7" s="22" t="str">
        <f>IF('記入書１（団体）'!$J$3=0,"",'記入書１（団体）'!$J$3)</f>
        <v/>
      </c>
      <c r="H7" s="51" t="s">
        <v>93</v>
      </c>
      <c r="I7" s="25">
        <v>4</v>
      </c>
      <c r="J7" s="14" t="str">
        <f>IF('記入書１（団体）'!$I15=0,"",'記入書１（団体）'!$I15)</f>
        <v/>
      </c>
      <c r="K7" s="14" t="str">
        <f>IF('記入書１（団体）'!$J15=0,"",'記入書１（団体）'!$J15)</f>
        <v/>
      </c>
      <c r="L7" s="21" t="s">
        <v>92</v>
      </c>
      <c r="M7" s="22" t="str">
        <f>IF('記入書１（団体）'!$J$3=0,"",'記入書１（団体）'!$J$3)</f>
        <v/>
      </c>
      <c r="N7" s="51" t="s">
        <v>207</v>
      </c>
    </row>
    <row r="8" spans="2:14">
      <c r="B8" s="5">
        <v>5</v>
      </c>
      <c r="C8" s="14" t="str">
        <f>IF('記入書１（団体）'!$C16=0,"",'記入書１（団体）'!$C16)</f>
        <v/>
      </c>
      <c r="D8" s="14" t="str">
        <f>IF('記入書１（団体）'!$D16=0,"",'記入書１（団体）'!$D16)</f>
        <v/>
      </c>
      <c r="E8" s="14" t="str">
        <f>IF('記入書１（団体）'!$E16=0,"",'記入書１（団体）'!$E16)</f>
        <v/>
      </c>
      <c r="F8" s="21" t="s">
        <v>92</v>
      </c>
      <c r="G8" s="22" t="str">
        <f>IF('記入書１（団体）'!$J$3=0,"",'記入書１（団体）'!$J$3)</f>
        <v/>
      </c>
      <c r="H8" s="51" t="s">
        <v>93</v>
      </c>
      <c r="I8" s="25">
        <v>5</v>
      </c>
      <c r="J8" s="14" t="str">
        <f>IF('記入書１（団体）'!$I16=0,"",'記入書１（団体）'!$I16)</f>
        <v/>
      </c>
      <c r="K8" s="14" t="str">
        <f>IF('記入書１（団体）'!$J16=0,"",'記入書１（団体）'!$J16)</f>
        <v/>
      </c>
      <c r="L8" s="21" t="s">
        <v>92</v>
      </c>
      <c r="M8" s="22" t="str">
        <f>IF('記入書１（団体）'!$J$3=0,"",'記入書１（団体）'!$J$3)</f>
        <v/>
      </c>
      <c r="N8" s="51" t="s">
        <v>207</v>
      </c>
    </row>
    <row r="9" spans="2:14" ht="13.5" thickBot="1">
      <c r="B9" s="5">
        <v>6</v>
      </c>
      <c r="C9" s="14" t="str">
        <f>IF('記入書１（団体）'!$C17=0,"",'記入書１（団体）'!$C17)</f>
        <v/>
      </c>
      <c r="D9" s="14" t="str">
        <f>IF('記入書１（団体）'!$D17=0,"",'記入書１（団体）'!$D17)</f>
        <v/>
      </c>
      <c r="E9" s="14" t="str">
        <f>IF('記入書１（団体）'!$E17=0,"",'記入書１（団体）'!$E17)</f>
        <v/>
      </c>
      <c r="F9" s="21" t="s">
        <v>92</v>
      </c>
      <c r="G9" s="22" t="str">
        <f>IF('記入書１（団体）'!$J$3=0,"",'記入書１（団体）'!$J$3)</f>
        <v/>
      </c>
      <c r="H9" s="51" t="s">
        <v>93</v>
      </c>
      <c r="I9" s="29">
        <v>6</v>
      </c>
      <c r="J9" s="30" t="str">
        <f>IF('記入書１（団体）'!$I17=0,"",'記入書１（団体）'!$I17)</f>
        <v/>
      </c>
      <c r="K9" s="30" t="str">
        <f>IF('記入書１（団体）'!$J17=0,"",'記入書１（団体）'!$J17)</f>
        <v/>
      </c>
      <c r="L9" s="28" t="s">
        <v>92</v>
      </c>
      <c r="M9" s="47" t="str">
        <f>IF('記入書１（団体）'!$J$3=0,"",'記入書１（団体）'!$J$3)</f>
        <v/>
      </c>
      <c r="N9" s="52" t="s">
        <v>207</v>
      </c>
    </row>
    <row r="10" spans="2:14" ht="13.5" thickBot="1">
      <c r="B10" s="5">
        <v>7</v>
      </c>
      <c r="C10" s="14" t="str">
        <f>IF('記入書１（団体）'!$C18=0,"",'記入書１（団体）'!$C18)</f>
        <v/>
      </c>
      <c r="D10" s="14" t="str">
        <f>IF('記入書１（団体）'!$D18=0,"",'記入書１（団体）'!$D18)</f>
        <v/>
      </c>
      <c r="E10" s="14" t="str">
        <f>IF('記入書１（団体）'!$E18=0,"",'記入書１（団体）'!$E18)</f>
        <v/>
      </c>
      <c r="F10" s="21" t="s">
        <v>92</v>
      </c>
      <c r="G10" s="22" t="str">
        <f>IF('記入書１（団体）'!$J$3=0,"",'記入書１（団体）'!$J$3)</f>
        <v/>
      </c>
      <c r="H10" s="51" t="s">
        <v>93</v>
      </c>
      <c r="I10" s="115" t="s">
        <v>48</v>
      </c>
      <c r="J10" s="115"/>
      <c r="K10" s="115"/>
      <c r="L10" s="115"/>
      <c r="M10" s="115"/>
      <c r="N10" s="116"/>
    </row>
    <row r="11" spans="2:14">
      <c r="B11" s="5">
        <v>8</v>
      </c>
      <c r="C11" s="14" t="str">
        <f>IF('記入書１（団体）'!$C19=0,"",'記入書１（団体）'!$C19)</f>
        <v/>
      </c>
      <c r="D11" s="14" t="str">
        <f>IF('記入書１（団体）'!$D19=0,"",'記入書１（団体）'!$D19)</f>
        <v/>
      </c>
      <c r="E11" s="14" t="str">
        <f>IF('記入書１（団体）'!$E19=0,"",'記入書１（団体）'!$E19)</f>
        <v/>
      </c>
      <c r="F11" s="21" t="s">
        <v>92</v>
      </c>
      <c r="G11" s="22" t="str">
        <f>IF('記入書１（団体）'!$J$3=0,"",'記入書１（団体）'!$J$3)</f>
        <v/>
      </c>
      <c r="H11" s="51" t="s">
        <v>93</v>
      </c>
      <c r="I11" s="4" t="s">
        <v>32</v>
      </c>
      <c r="J11" s="31" t="s">
        <v>15</v>
      </c>
      <c r="K11" s="15" t="s">
        <v>33</v>
      </c>
      <c r="L11" s="48"/>
      <c r="M11" s="49" t="s">
        <v>94</v>
      </c>
      <c r="N11" s="50"/>
    </row>
    <row r="12" spans="2:14">
      <c r="B12" s="5">
        <v>9</v>
      </c>
      <c r="C12" s="14" t="str">
        <f>IF('記入書１（団体）'!$C20=0,"",'記入書１（団体）'!$C20)</f>
        <v/>
      </c>
      <c r="D12" s="14" t="str">
        <f>IF('記入書１（団体）'!$D20=0,"",'記入書１（団体）'!$D20)</f>
        <v/>
      </c>
      <c r="E12" s="14" t="str">
        <f>IF('記入書１（団体）'!$E20=0,"",'記入書１（団体）'!$E20)</f>
        <v/>
      </c>
      <c r="F12" s="21" t="s">
        <v>92</v>
      </c>
      <c r="G12" s="22" t="str">
        <f>IF('記入書１（団体）'!$J$3=0,"",'記入書１（団体）'!$J$3)</f>
        <v/>
      </c>
      <c r="H12" s="51" t="s">
        <v>93</v>
      </c>
      <c r="I12" s="5">
        <v>1</v>
      </c>
      <c r="J12" s="14" t="str">
        <f>IF('記入書１（団体）'!$I20=0,"",'記入書１（団体）'!$I20)</f>
        <v/>
      </c>
      <c r="K12" s="14" t="str">
        <f>IF('記入書１（団体）'!$J20=0,"",'記入書１（団体）'!$J20)</f>
        <v/>
      </c>
      <c r="L12" s="21" t="s">
        <v>92</v>
      </c>
      <c r="M12" s="22" t="str">
        <f>IF('記入書１（団体）'!$J$3=0,"",'記入書１（団体）'!$J$3)</f>
        <v/>
      </c>
      <c r="N12" s="51" t="s">
        <v>207</v>
      </c>
    </row>
    <row r="13" spans="2:14" ht="13.5" thickBot="1">
      <c r="B13" s="6">
        <v>10</v>
      </c>
      <c r="C13" s="30" t="str">
        <f>IF('記入書１（団体）'!$C21=0,"",'記入書１（団体）'!$C21)</f>
        <v/>
      </c>
      <c r="D13" s="30" t="str">
        <f>IF('記入書１（団体）'!$D21=0,"",'記入書１（団体）'!$D21)</f>
        <v/>
      </c>
      <c r="E13" s="30" t="str">
        <f>IF('記入書１（団体）'!$E21=0,"",'記入書１（団体）'!$E21)</f>
        <v/>
      </c>
      <c r="F13" s="28" t="s">
        <v>92</v>
      </c>
      <c r="G13" s="47" t="str">
        <f>IF('記入書１（団体）'!$J$3=0,"",'記入書１（団体）'!$J$3)</f>
        <v/>
      </c>
      <c r="H13" s="47" t="s">
        <v>93</v>
      </c>
      <c r="I13" s="5">
        <v>2</v>
      </c>
      <c r="J13" s="14" t="str">
        <f>IF('記入書１（団体）'!$I21=0,"",'記入書１（団体）'!$I21)</f>
        <v/>
      </c>
      <c r="K13" s="14" t="str">
        <f>IF('記入書１（団体）'!$J21=0,"",'記入書１（団体）'!$J21)</f>
        <v/>
      </c>
      <c r="L13" s="21" t="s">
        <v>92</v>
      </c>
      <c r="M13" s="22" t="str">
        <f>IF('記入書１（団体）'!$J$3=0,"",'記入書１（団体）'!$J$3)</f>
        <v/>
      </c>
      <c r="N13" s="51" t="s">
        <v>207</v>
      </c>
    </row>
    <row r="14" spans="2:14" ht="13.5" thickBot="1">
      <c r="I14" s="6">
        <v>3</v>
      </c>
      <c r="J14" s="30" t="str">
        <f>IF('記入書１（団体）'!$I22=0,"",'記入書１（団体）'!$I22)</f>
        <v/>
      </c>
      <c r="K14" s="30" t="str">
        <f>IF('記入書１（団体）'!$J22=0,"",'記入書１（団体）'!$J22)</f>
        <v/>
      </c>
      <c r="L14" s="28" t="s">
        <v>92</v>
      </c>
      <c r="M14" s="47" t="str">
        <f>IF('記入書１（団体）'!$J$3=0,"",'記入書１（団体）'!$J$3)</f>
        <v/>
      </c>
      <c r="N14" s="52" t="s">
        <v>207</v>
      </c>
    </row>
  </sheetData>
  <mergeCells count="3">
    <mergeCell ref="B2:H2"/>
    <mergeCell ref="I2:N2"/>
    <mergeCell ref="I10:N10"/>
  </mergeCells>
  <phoneticPr fontId="2"/>
  <pageMargins left="0.7" right="0.7" top="0.75" bottom="0.75" header="0.3" footer="0.3"/>
  <pageSetup paperSize="9" orientation="portrait" horizontalDpi="0"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B1:AL28"/>
  <sheetViews>
    <sheetView view="pageBreakPreview" zoomScale="80" zoomScaleNormal="90" zoomScaleSheetLayoutView="80" workbookViewId="0">
      <selection activeCell="O11" sqref="O11"/>
    </sheetView>
  </sheetViews>
  <sheetFormatPr defaultColWidth="8.90625" defaultRowHeight="13"/>
  <cols>
    <col min="2" max="15" width="5.6328125" customWidth="1"/>
    <col min="16" max="17" width="6.6328125" customWidth="1"/>
    <col min="18" max="31" width="5.6328125" customWidth="1"/>
    <col min="32" max="32" width="6.6328125" customWidth="1"/>
  </cols>
  <sheetData>
    <row r="1" spans="2:38" ht="33.75" customHeight="1"/>
    <row r="2" spans="2:38" ht="26.25" customHeight="1">
      <c r="C2" s="7"/>
      <c r="D2" s="7"/>
      <c r="E2" s="142"/>
      <c r="F2" s="143"/>
      <c r="G2" s="144" t="s">
        <v>206</v>
      </c>
      <c r="H2" s="97"/>
      <c r="I2" s="97"/>
      <c r="J2" s="97"/>
      <c r="K2" s="97"/>
      <c r="L2" s="97"/>
      <c r="M2" s="97"/>
      <c r="N2" s="7"/>
      <c r="O2" s="7"/>
      <c r="P2" s="7"/>
      <c r="Q2" s="7"/>
      <c r="S2" s="7"/>
      <c r="T2" s="7"/>
      <c r="U2" s="142"/>
      <c r="V2" s="143"/>
      <c r="W2" s="144" t="s">
        <v>205</v>
      </c>
      <c r="X2" s="97"/>
      <c r="Y2" s="97"/>
      <c r="Z2" s="97"/>
      <c r="AA2" s="97"/>
      <c r="AB2" s="97"/>
      <c r="AC2" s="97"/>
      <c r="AD2" s="7"/>
      <c r="AE2" s="7"/>
      <c r="AF2" s="7"/>
    </row>
    <row r="3" spans="2:38" ht="11.25" customHeight="1">
      <c r="B3" s="7"/>
      <c r="C3" s="7"/>
      <c r="D3" s="7"/>
      <c r="E3" s="7"/>
      <c r="F3" s="7"/>
      <c r="G3" s="7"/>
      <c r="H3" s="7"/>
      <c r="I3" s="7"/>
      <c r="J3" s="7"/>
      <c r="K3" s="7"/>
      <c r="L3" s="7"/>
      <c r="M3" s="7"/>
      <c r="N3" s="7"/>
      <c r="O3" s="7"/>
      <c r="P3" s="7"/>
      <c r="Q3" s="7"/>
      <c r="R3" s="7"/>
      <c r="S3" s="7"/>
      <c r="T3" s="7"/>
      <c r="U3" s="7"/>
      <c r="V3" s="7"/>
      <c r="W3" s="7"/>
      <c r="X3" s="7"/>
      <c r="Y3" s="7"/>
      <c r="Z3" s="7"/>
      <c r="AA3" s="7"/>
      <c r="AB3" s="7"/>
      <c r="AC3" s="7"/>
      <c r="AD3" s="7"/>
      <c r="AE3" s="7"/>
      <c r="AF3" s="7"/>
    </row>
    <row r="4" spans="2:38" ht="22.5" customHeight="1">
      <c r="D4" s="117" t="s">
        <v>21</v>
      </c>
      <c r="E4" s="117"/>
      <c r="F4" s="100" t="str">
        <f>IF('記入書１（団体）'!E3=0,"",'記入書１（団体）'!E3)</f>
        <v/>
      </c>
      <c r="G4" s="100"/>
      <c r="H4" s="100"/>
      <c r="I4" s="100"/>
      <c r="K4" s="101" t="s">
        <v>23</v>
      </c>
      <c r="L4" s="101"/>
      <c r="M4" s="100" t="str">
        <f>IF('記入書１（団体）'!E5=0,"",'記入書１（団体）'!E5)</f>
        <v/>
      </c>
      <c r="N4" s="100"/>
      <c r="O4" s="100"/>
      <c r="P4" s="100"/>
      <c r="Q4" s="16"/>
      <c r="T4" s="117" t="s">
        <v>21</v>
      </c>
      <c r="U4" s="117"/>
      <c r="V4" s="100" t="str">
        <f>IF('記入書１（団体）'!E3=0,"",'記入書１（団体）'!E3)</f>
        <v/>
      </c>
      <c r="W4" s="100"/>
      <c r="X4" s="100"/>
      <c r="Y4" s="100"/>
      <c r="AA4" s="101" t="s">
        <v>23</v>
      </c>
      <c r="AB4" s="101"/>
      <c r="AC4" s="100" t="str">
        <f>IF('記入書１（団体）'!E5=0,"",'記入書１（団体）'!E5)</f>
        <v/>
      </c>
      <c r="AD4" s="100"/>
      <c r="AE4" s="100"/>
      <c r="AF4" s="100"/>
    </row>
    <row r="5" spans="2:38" ht="22.5" customHeight="1">
      <c r="D5" s="117" t="s">
        <v>22</v>
      </c>
      <c r="E5" s="117"/>
      <c r="F5" s="100" t="str">
        <f>IF('記入書１（団体）'!E4=0,"",'記入書１（団体）'!E4)</f>
        <v/>
      </c>
      <c r="G5" s="100"/>
      <c r="H5" s="100"/>
      <c r="I5" s="100"/>
      <c r="K5" s="101" t="s">
        <v>53</v>
      </c>
      <c r="L5" s="101"/>
      <c r="M5" s="100" t="str">
        <f>IF('記入書１（団体）'!E6=0,"",'記入書１（団体）'!E6)</f>
        <v/>
      </c>
      <c r="N5" s="100"/>
      <c r="O5" s="100"/>
      <c r="P5" s="100"/>
      <c r="Q5" s="16"/>
      <c r="T5" s="117" t="s">
        <v>22</v>
      </c>
      <c r="U5" s="117"/>
      <c r="V5" s="100" t="str">
        <f>IF('記入書１（団体）'!E4=0,"",'記入書１（団体）'!E4)</f>
        <v/>
      </c>
      <c r="W5" s="100"/>
      <c r="X5" s="100"/>
      <c r="Y5" s="100"/>
      <c r="AA5" s="101" t="s">
        <v>53</v>
      </c>
      <c r="AB5" s="101"/>
      <c r="AC5" s="100" t="str">
        <f>IF('記入書１（団体）'!E6=0,"",'記入書１（団体）'!E6)</f>
        <v/>
      </c>
      <c r="AD5" s="100"/>
      <c r="AE5" s="100"/>
      <c r="AF5" s="100"/>
    </row>
    <row r="6" spans="2:38" ht="22.5" customHeight="1">
      <c r="D6" s="119"/>
      <c r="E6" s="119"/>
      <c r="F6" s="120"/>
      <c r="G6" s="120"/>
      <c r="H6" s="120"/>
      <c r="I6" s="120"/>
      <c r="K6" s="101" t="s">
        <v>24</v>
      </c>
      <c r="L6" s="101"/>
      <c r="M6" s="100" t="str">
        <f>IF('記入書１（団体）'!E7=0,"",'記入書１（団体）'!E7)</f>
        <v/>
      </c>
      <c r="N6" s="100"/>
      <c r="O6" s="100"/>
      <c r="P6" s="100"/>
      <c r="Q6" s="16"/>
      <c r="T6" s="119"/>
      <c r="U6" s="119"/>
      <c r="V6" s="120"/>
      <c r="W6" s="120"/>
      <c r="X6" s="120"/>
      <c r="Y6" s="120"/>
      <c r="AA6" s="101" t="s">
        <v>24</v>
      </c>
      <c r="AB6" s="101"/>
      <c r="AC6" s="100" t="str">
        <f>IF('記入書１（団体）'!E7=0,"",'記入書１（団体）'!E7)</f>
        <v/>
      </c>
      <c r="AD6" s="100"/>
      <c r="AE6" s="100"/>
      <c r="AF6" s="100"/>
    </row>
    <row r="7" spans="2:38" ht="22.5" customHeight="1">
      <c r="D7" s="17"/>
      <c r="E7" s="17"/>
      <c r="F7" s="16"/>
      <c r="G7" s="16"/>
      <c r="H7" s="16"/>
      <c r="I7" s="16"/>
      <c r="K7" s="121" t="s">
        <v>50</v>
      </c>
      <c r="L7" s="121"/>
      <c r="M7" s="100" t="str">
        <f>IF('記入書１（団体）'!E8=0,"",'記入書１（団体）'!E8)</f>
        <v/>
      </c>
      <c r="N7" s="100"/>
      <c r="O7" s="100"/>
      <c r="P7" s="100"/>
      <c r="Q7" s="16"/>
      <c r="T7" s="17"/>
      <c r="U7" s="17"/>
      <c r="V7" s="16"/>
      <c r="W7" s="16"/>
      <c r="X7" s="16"/>
      <c r="Y7" s="16"/>
      <c r="AA7" s="121" t="s">
        <v>50</v>
      </c>
      <c r="AB7" s="121"/>
      <c r="AC7" s="100" t="str">
        <f>IF('記入書１（団体）'!E8=0,"",'記入書１（団体）'!E8)</f>
        <v/>
      </c>
      <c r="AD7" s="100"/>
      <c r="AE7" s="100"/>
      <c r="AF7" s="100"/>
    </row>
    <row r="8" spans="2:38" ht="22.5" customHeight="1">
      <c r="D8" s="119"/>
      <c r="E8" s="119"/>
      <c r="F8" s="120"/>
      <c r="G8" s="120"/>
      <c r="H8" s="120"/>
      <c r="I8" s="120"/>
      <c r="K8" s="121" t="s">
        <v>54</v>
      </c>
      <c r="L8" s="121"/>
      <c r="M8" s="100" t="str">
        <f>IF('記入書１（団体）'!E9=0,"",'記入書１（団体）'!E9)</f>
        <v/>
      </c>
      <c r="N8" s="100"/>
      <c r="O8" s="100"/>
      <c r="P8" s="100"/>
      <c r="Q8" s="16"/>
      <c r="T8" s="119"/>
      <c r="U8" s="119"/>
      <c r="V8" s="120"/>
      <c r="W8" s="120"/>
      <c r="X8" s="120"/>
      <c r="Y8" s="120"/>
      <c r="AA8" s="121" t="s">
        <v>51</v>
      </c>
      <c r="AB8" s="121"/>
      <c r="AC8" s="100" t="str">
        <f>IF('記入書１（団体）'!E9=0,"",'記入書１（団体）'!E9)</f>
        <v/>
      </c>
      <c r="AD8" s="100"/>
      <c r="AE8" s="100"/>
      <c r="AF8" s="100"/>
    </row>
    <row r="9" spans="2:38" ht="18.75" customHeight="1" thickBot="1">
      <c r="B9" s="118"/>
      <c r="C9" s="118"/>
      <c r="D9" s="118"/>
      <c r="E9" s="118"/>
      <c r="F9" s="118"/>
      <c r="G9" s="118"/>
      <c r="H9" s="118"/>
      <c r="I9" s="118"/>
      <c r="J9" s="118"/>
      <c r="K9" s="118"/>
      <c r="L9" s="118"/>
      <c r="M9" s="118"/>
      <c r="N9" s="118"/>
      <c r="O9" s="118"/>
      <c r="P9" s="118"/>
      <c r="Q9" s="37"/>
      <c r="R9" s="118"/>
      <c r="S9" s="118"/>
      <c r="T9" s="118"/>
      <c r="U9" s="118"/>
      <c r="V9" s="118"/>
      <c r="W9" s="118"/>
      <c r="X9" s="118"/>
      <c r="Y9" s="118"/>
      <c r="Z9" s="118"/>
      <c r="AA9" s="118"/>
      <c r="AB9" s="118"/>
      <c r="AC9" s="118"/>
      <c r="AD9" s="118"/>
      <c r="AE9" s="118"/>
      <c r="AF9" s="118"/>
      <c r="AJ9">
        <v>1</v>
      </c>
      <c r="AK9">
        <v>2</v>
      </c>
      <c r="AL9">
        <v>3</v>
      </c>
    </row>
    <row r="10" spans="2:38" s="1" customFormat="1" ht="146.25" customHeight="1">
      <c r="B10" s="8" t="s">
        <v>1</v>
      </c>
      <c r="C10" s="11" t="s">
        <v>26</v>
      </c>
      <c r="D10" s="2" t="s">
        <v>2</v>
      </c>
      <c r="E10" s="2" t="s">
        <v>3</v>
      </c>
      <c r="F10" s="12" t="s">
        <v>4</v>
      </c>
      <c r="G10" s="11" t="s">
        <v>5</v>
      </c>
      <c r="H10" s="2" t="s">
        <v>6</v>
      </c>
      <c r="I10" s="2" t="s">
        <v>7</v>
      </c>
      <c r="J10" s="2" t="s">
        <v>8</v>
      </c>
      <c r="K10" s="2" t="s">
        <v>9</v>
      </c>
      <c r="L10" s="3" t="s">
        <v>10</v>
      </c>
      <c r="M10" s="10" t="s">
        <v>11</v>
      </c>
      <c r="N10" s="12" t="s">
        <v>12</v>
      </c>
      <c r="O10" s="13" t="s">
        <v>13</v>
      </c>
      <c r="P10" s="72" t="s">
        <v>233</v>
      </c>
      <c r="R10" s="8" t="s">
        <v>1</v>
      </c>
      <c r="S10" s="11" t="s">
        <v>26</v>
      </c>
      <c r="T10" s="2" t="s">
        <v>2</v>
      </c>
      <c r="U10" s="2" t="s">
        <v>3</v>
      </c>
      <c r="V10" s="12" t="s">
        <v>4</v>
      </c>
      <c r="W10" s="11" t="s">
        <v>5</v>
      </c>
      <c r="X10" s="2" t="s">
        <v>6</v>
      </c>
      <c r="Y10" s="2" t="s">
        <v>7</v>
      </c>
      <c r="Z10" s="2" t="s">
        <v>8</v>
      </c>
      <c r="AA10" s="2" t="s">
        <v>9</v>
      </c>
      <c r="AB10" s="3" t="s">
        <v>10</v>
      </c>
      <c r="AC10" s="10" t="s">
        <v>11</v>
      </c>
      <c r="AD10" s="12" t="s">
        <v>12</v>
      </c>
      <c r="AE10" s="13" t="s">
        <v>13</v>
      </c>
      <c r="AF10" s="72" t="s">
        <v>233</v>
      </c>
    </row>
    <row r="11" spans="2:38" s="1" customFormat="1" ht="46.5" customHeight="1" thickBot="1">
      <c r="B11" s="9" t="s">
        <v>0</v>
      </c>
      <c r="C11" s="6">
        <f>COUNTIF('記入書２（選手）'!$G$9:$G$68,"&lt;=3")</f>
        <v>0</v>
      </c>
      <c r="D11" s="28">
        <f>COUNTIF('記入書２（選手）'!$G$9:$G$68,"4")</f>
        <v>0</v>
      </c>
      <c r="E11" s="28">
        <f>COUNTIF('記入書２（選手）'!$G$9:$G$68,"5")</f>
        <v>0</v>
      </c>
      <c r="F11" s="27">
        <f>COUNTIF('記入書２（選手）'!$G$9:$G$68,"6")</f>
        <v>0</v>
      </c>
      <c r="G11" s="71">
        <f>COUNTIF('記入書２（選手）'!$T$9:$T$68,"１")</f>
        <v>0</v>
      </c>
      <c r="H11" s="30">
        <f>COUNTIF('記入書２（選手）'!$Z$9:$Z$68,"1")</f>
        <v>0</v>
      </c>
      <c r="I11" s="47">
        <f>COUNTIF('記入書２（選手）'!$T$9:$T$68,"2")</f>
        <v>0</v>
      </c>
      <c r="J11" s="28">
        <f>COUNTIF('記入書２（選手）'!$Z$9:$Z$68,"2")</f>
        <v>0</v>
      </c>
      <c r="K11" s="28">
        <f>COUNTIF('記入書２（選手）'!$T$9:$T$68,"3")</f>
        <v>0</v>
      </c>
      <c r="L11" s="27">
        <f>COUNTIF('記入書２（選手）'!$Z$9:$Z$68,"3")</f>
        <v>0</v>
      </c>
      <c r="M11" s="71">
        <f>COUNTIF('記入書２（選手）'!$L$9:$L$68,"男")</f>
        <v>0</v>
      </c>
      <c r="N11" s="27">
        <f>COUNTIF('記入書２（選手）'!$L$9:$L$68,"女")</f>
        <v>0</v>
      </c>
      <c r="O11" s="18">
        <f>SUM(C11:N11)</f>
        <v>0</v>
      </c>
      <c r="P11" s="18">
        <f>'記入書２（選手）'!E2</f>
        <v>0</v>
      </c>
      <c r="R11" s="9" t="s">
        <v>0</v>
      </c>
      <c r="S11" s="6">
        <f>COUNTIF('記入書２（選手）'!$G$9:$G$68,"&lt;=3")</f>
        <v>0</v>
      </c>
      <c r="T11" s="28">
        <f>COUNTIF('記入書２（選手）'!$G$9:$G$68,"4")</f>
        <v>0</v>
      </c>
      <c r="U11" s="28">
        <f>COUNTIF('記入書２（選手）'!$G$9:$G$68,"5")</f>
        <v>0</v>
      </c>
      <c r="V11" s="27">
        <f>COUNTIF('記入書２（選手）'!$G$9:$G$68,"6")</f>
        <v>0</v>
      </c>
      <c r="W11" s="71">
        <f>COUNTIF('記入書２（選手）'!$T$9:$T$68,"１")</f>
        <v>0</v>
      </c>
      <c r="X11" s="30">
        <f>COUNTIF('記入書２（選手）'!$Z$9:$Z$68,"1")</f>
        <v>0</v>
      </c>
      <c r="Y11" s="47">
        <f>COUNTIF('記入書２（選手）'!$T$9:$T$68,"2")</f>
        <v>0</v>
      </c>
      <c r="Z11" s="28">
        <f>COUNTIF('記入書２（選手）'!$Z$9:$Z$68,"2")</f>
        <v>0</v>
      </c>
      <c r="AA11" s="28">
        <f>COUNTIF('記入書２（選手）'!$T$9:$T$68,"3")</f>
        <v>0</v>
      </c>
      <c r="AB11" s="27">
        <f>COUNTIF('記入書２（選手）'!$Z$9:$Z$68,"3")</f>
        <v>0</v>
      </c>
      <c r="AC11" s="71">
        <f>COUNTIF('記入書２（選手）'!$L$9:$L$68,"男")</f>
        <v>0</v>
      </c>
      <c r="AD11" s="27">
        <f>COUNTIF('記入書２（選手）'!$L$9:$L$68,"女")</f>
        <v>0</v>
      </c>
      <c r="AE11" s="18">
        <f>SUM(S11:AD11)</f>
        <v>0</v>
      </c>
      <c r="AF11" s="18">
        <f>'記入書２（選手）'!U2</f>
        <v>0</v>
      </c>
    </row>
    <row r="12" spans="2:38" s="1" customFormat="1" ht="17.25" customHeight="1" thickBot="1"/>
    <row r="13" spans="2:38" s="1" customFormat="1" ht="37.5" customHeight="1" thickBot="1">
      <c r="B13" s="140" t="s">
        <v>143</v>
      </c>
      <c r="C13" s="132"/>
      <c r="D13" s="132"/>
      <c r="E13" s="132" t="s">
        <v>144</v>
      </c>
      <c r="F13" s="133"/>
      <c r="G13" s="24">
        <f>O11</f>
        <v>0</v>
      </c>
      <c r="H13" s="24" t="s">
        <v>141</v>
      </c>
      <c r="I13" s="134" t="s">
        <v>145</v>
      </c>
      <c r="J13" s="135"/>
      <c r="K13" s="24" t="s">
        <v>142</v>
      </c>
      <c r="L13" s="136">
        <f>G13*500</f>
        <v>0</v>
      </c>
      <c r="M13" s="137"/>
      <c r="N13" s="138"/>
      <c r="O13"/>
      <c r="P13"/>
      <c r="Q13"/>
    </row>
    <row r="14" spans="2:38" ht="35.25" customHeight="1" thickBot="1">
      <c r="C14" s="139" t="s">
        <v>18</v>
      </c>
      <c r="D14" s="139"/>
      <c r="E14" s="139"/>
      <c r="F14" s="139"/>
      <c r="G14" s="139"/>
      <c r="H14" s="139"/>
      <c r="J14" s="120" t="s">
        <v>25</v>
      </c>
      <c r="K14" s="120"/>
      <c r="L14" s="120"/>
      <c r="M14" s="120"/>
      <c r="N14" s="120"/>
      <c r="O14" s="120"/>
      <c r="P14" s="120"/>
      <c r="Q14" s="16"/>
      <c r="S14" s="139" t="s">
        <v>18</v>
      </c>
      <c r="T14" s="139"/>
      <c r="U14" s="139"/>
      <c r="V14" s="139"/>
      <c r="W14" s="139"/>
      <c r="X14" s="139"/>
      <c r="Z14" s="139" t="s">
        <v>25</v>
      </c>
      <c r="AA14" s="139"/>
      <c r="AB14" s="139"/>
      <c r="AC14" s="139"/>
      <c r="AD14" s="139"/>
      <c r="AE14" s="139"/>
      <c r="AF14" s="139"/>
    </row>
    <row r="15" spans="2:38" s="16" customFormat="1" ht="29.25" customHeight="1">
      <c r="B15" s="4" t="s">
        <v>14</v>
      </c>
      <c r="C15" s="23" t="s">
        <v>46</v>
      </c>
      <c r="D15" s="15" t="s">
        <v>15</v>
      </c>
      <c r="E15" s="125" t="s">
        <v>49</v>
      </c>
      <c r="F15" s="115"/>
      <c r="G15" s="115"/>
      <c r="H15" s="128"/>
      <c r="I15" s="26" t="s">
        <v>16</v>
      </c>
      <c r="J15" s="31" t="s">
        <v>14</v>
      </c>
      <c r="K15" s="15" t="s">
        <v>15</v>
      </c>
      <c r="L15" s="125" t="s">
        <v>17</v>
      </c>
      <c r="M15" s="115"/>
      <c r="N15" s="115"/>
      <c r="O15" s="115"/>
      <c r="P15" s="116"/>
      <c r="Q15" s="38"/>
      <c r="R15" s="4" t="s">
        <v>14</v>
      </c>
      <c r="S15" s="23" t="s">
        <v>46</v>
      </c>
      <c r="T15" s="15" t="s">
        <v>15</v>
      </c>
      <c r="U15" s="145" t="s">
        <v>49</v>
      </c>
      <c r="V15" s="146"/>
      <c r="W15" s="146"/>
      <c r="X15" s="147"/>
      <c r="Y15" s="26" t="s">
        <v>16</v>
      </c>
      <c r="Z15" s="31" t="s">
        <v>14</v>
      </c>
      <c r="AA15" s="15" t="s">
        <v>15</v>
      </c>
      <c r="AB15" s="125" t="s">
        <v>17</v>
      </c>
      <c r="AC15" s="115"/>
      <c r="AD15" s="115"/>
      <c r="AE15" s="115"/>
      <c r="AF15" s="116"/>
    </row>
    <row r="16" spans="2:38" ht="29.25" customHeight="1">
      <c r="B16" s="5">
        <v>1</v>
      </c>
      <c r="C16" s="14" t="str">
        <f>IF('記入書１（団体）'!C12=0,"",'記入書１（団体）'!C12)</f>
        <v/>
      </c>
      <c r="D16" s="14" t="str">
        <f>IF('記入書１（団体）'!D12=0,"",'記入書１（団体）'!D12)</f>
        <v/>
      </c>
      <c r="E16" s="126" t="str">
        <f>IF('記入書１（団体）'!E12=0,"",'記入書１（団体）'!E12)</f>
        <v/>
      </c>
      <c r="F16" s="102"/>
      <c r="G16" s="102"/>
      <c r="H16" s="103"/>
      <c r="I16" s="32" t="str">
        <f>IF('記入書１（団体）'!F12=0,"",'記入書１（団体）'!F12)</f>
        <v/>
      </c>
      <c r="J16" s="25">
        <v>1</v>
      </c>
      <c r="K16" s="14" t="str">
        <f>IF('記入書１（団体）'!I12=0,"",'記入書１（団体）'!I12)</f>
        <v/>
      </c>
      <c r="L16" s="126" t="str">
        <f>IF('記入書１（団体）'!J12=0,"",'記入書１（団体）'!J12)</f>
        <v/>
      </c>
      <c r="M16" s="102"/>
      <c r="N16" s="102"/>
      <c r="O16" s="102"/>
      <c r="P16" s="127"/>
      <c r="Q16" s="38"/>
      <c r="R16" s="5">
        <v>1</v>
      </c>
      <c r="S16" s="14" t="str">
        <f>IF('記入書１（団体）'!C12=0,"",'記入書１（団体）'!C12)</f>
        <v/>
      </c>
      <c r="T16" s="14" t="str">
        <f>IF('記入書１（団体）'!D12=0,"",'記入書１（団体）'!D12)</f>
        <v/>
      </c>
      <c r="U16" s="126" t="str">
        <f>IF('記入書１（団体）'!E12=0,"",'記入書１（団体）'!E12)</f>
        <v/>
      </c>
      <c r="V16" s="102"/>
      <c r="W16" s="102"/>
      <c r="X16" s="103"/>
      <c r="Y16" s="32" t="str">
        <f>IF('記入書１（団体）'!F12=0,"",'記入書１（団体）'!F12)</f>
        <v/>
      </c>
      <c r="Z16" s="25">
        <v>1</v>
      </c>
      <c r="AA16" s="14" t="str">
        <f>IF('記入書１（団体）'!I12=0,"",'記入書１（団体）'!I12)</f>
        <v/>
      </c>
      <c r="AB16" s="126" t="str">
        <f>IF('記入書１（団体）'!J12=0,"",'記入書１（団体）'!J12)</f>
        <v/>
      </c>
      <c r="AC16" s="102"/>
      <c r="AD16" s="102"/>
      <c r="AE16" s="102"/>
      <c r="AF16" s="127"/>
    </row>
    <row r="17" spans="2:32" ht="29.25" customHeight="1">
      <c r="B17" s="5">
        <v>2</v>
      </c>
      <c r="C17" s="14" t="str">
        <f>IF('記入書１（団体）'!C13=0,"",'記入書１（団体）'!C13)</f>
        <v/>
      </c>
      <c r="D17" s="14" t="str">
        <f>IF('記入書１（団体）'!D13=0,"",'記入書１（団体）'!D13)</f>
        <v/>
      </c>
      <c r="E17" s="126" t="str">
        <f>IF('記入書１（団体）'!E13=0,"",'記入書１（団体）'!E13)</f>
        <v/>
      </c>
      <c r="F17" s="102"/>
      <c r="G17" s="102"/>
      <c r="H17" s="103"/>
      <c r="I17" s="32" t="str">
        <f>IF('記入書１（団体）'!F13=0,"",'記入書１（団体）'!F13)</f>
        <v/>
      </c>
      <c r="J17" s="25">
        <v>2</v>
      </c>
      <c r="K17" s="14" t="str">
        <f>IF('記入書１（団体）'!I13=0,"",'記入書１（団体）'!I13)</f>
        <v/>
      </c>
      <c r="L17" s="126" t="str">
        <f>IF('記入書１（団体）'!J13=0,"",'記入書１（団体）'!J13)</f>
        <v/>
      </c>
      <c r="M17" s="102"/>
      <c r="N17" s="102"/>
      <c r="O17" s="102"/>
      <c r="P17" s="127"/>
      <c r="Q17" s="38"/>
      <c r="R17" s="5">
        <v>2</v>
      </c>
      <c r="S17" s="14" t="str">
        <f>IF('記入書１（団体）'!C13=0,"",'記入書１（団体）'!C13)</f>
        <v/>
      </c>
      <c r="T17" s="14" t="str">
        <f>IF('記入書１（団体）'!D13=0,"",'記入書１（団体）'!D13)</f>
        <v/>
      </c>
      <c r="U17" s="126" t="str">
        <f>IF('記入書１（団体）'!E13=0,"",'記入書１（団体）'!E13)</f>
        <v/>
      </c>
      <c r="V17" s="102"/>
      <c r="W17" s="102"/>
      <c r="X17" s="103"/>
      <c r="Y17" s="32" t="str">
        <f>IF('記入書１（団体）'!F13=0,"",'記入書１（団体）'!F13)</f>
        <v/>
      </c>
      <c r="Z17" s="25">
        <v>2</v>
      </c>
      <c r="AA17" s="14" t="str">
        <f>IF('記入書１（団体）'!I13=0,"",'記入書１（団体）'!I13)</f>
        <v/>
      </c>
      <c r="AB17" s="126" t="str">
        <f>IF('記入書１（団体）'!J13=0,"",'記入書１（団体）'!J13)</f>
        <v/>
      </c>
      <c r="AC17" s="102"/>
      <c r="AD17" s="102"/>
      <c r="AE17" s="102"/>
      <c r="AF17" s="127"/>
    </row>
    <row r="18" spans="2:32" ht="29.25" customHeight="1">
      <c r="B18" s="5">
        <v>3</v>
      </c>
      <c r="C18" s="14" t="str">
        <f>IF('記入書１（団体）'!C14=0,"",'記入書１（団体）'!C14)</f>
        <v/>
      </c>
      <c r="D18" s="14" t="str">
        <f>IF('記入書１（団体）'!D14=0,"",'記入書１（団体）'!D14)</f>
        <v/>
      </c>
      <c r="E18" s="126" t="str">
        <f>IF('記入書１（団体）'!E14=0,"",'記入書１（団体）'!E14)</f>
        <v/>
      </c>
      <c r="F18" s="102"/>
      <c r="G18" s="102"/>
      <c r="H18" s="103"/>
      <c r="I18" s="32" t="str">
        <f>IF('記入書１（団体）'!F14=0,"",'記入書１（団体）'!F14)</f>
        <v/>
      </c>
      <c r="J18" s="25">
        <v>3</v>
      </c>
      <c r="K18" s="14" t="str">
        <f>IF('記入書１（団体）'!I14=0,"",'記入書１（団体）'!I14)</f>
        <v/>
      </c>
      <c r="L18" s="126" t="str">
        <f>IF('記入書１（団体）'!J14=0,"",'記入書１（団体）'!J14)</f>
        <v/>
      </c>
      <c r="M18" s="102"/>
      <c r="N18" s="102"/>
      <c r="O18" s="102"/>
      <c r="P18" s="127"/>
      <c r="Q18" s="38"/>
      <c r="R18" s="5">
        <v>3</v>
      </c>
      <c r="S18" s="14" t="str">
        <f>IF('記入書１（団体）'!C14=0,"",'記入書１（団体）'!C14)</f>
        <v/>
      </c>
      <c r="T18" s="14" t="str">
        <f>IF('記入書１（団体）'!D14=0,"",'記入書１（団体）'!D14)</f>
        <v/>
      </c>
      <c r="U18" s="126" t="str">
        <f>IF('記入書１（団体）'!E14=0,"",'記入書１（団体）'!E14)</f>
        <v/>
      </c>
      <c r="V18" s="102"/>
      <c r="W18" s="102"/>
      <c r="X18" s="103"/>
      <c r="Y18" s="32" t="str">
        <f>IF('記入書１（団体）'!F14=0,"",'記入書１（団体）'!F14)</f>
        <v/>
      </c>
      <c r="Z18" s="25">
        <v>3</v>
      </c>
      <c r="AA18" s="14" t="str">
        <f>IF('記入書１（団体）'!I14=0,"",'記入書１（団体）'!I14)</f>
        <v/>
      </c>
      <c r="AB18" s="126" t="str">
        <f>IF('記入書１（団体）'!J14=0,"",'記入書１（団体）'!J14)</f>
        <v/>
      </c>
      <c r="AC18" s="102"/>
      <c r="AD18" s="102"/>
      <c r="AE18" s="102"/>
      <c r="AF18" s="127"/>
    </row>
    <row r="19" spans="2:32" ht="29.25" customHeight="1">
      <c r="B19" s="5">
        <v>4</v>
      </c>
      <c r="C19" s="14" t="str">
        <f>IF('記入書１（団体）'!C15=0,"",'記入書１（団体）'!C15)</f>
        <v/>
      </c>
      <c r="D19" s="14" t="str">
        <f>IF('記入書１（団体）'!D15=0,"",'記入書１（団体）'!D15)</f>
        <v/>
      </c>
      <c r="E19" s="126" t="str">
        <f>IF('記入書１（団体）'!E15=0,"",'記入書１（団体）'!E15)</f>
        <v/>
      </c>
      <c r="F19" s="102"/>
      <c r="G19" s="102"/>
      <c r="H19" s="103"/>
      <c r="I19" s="32" t="str">
        <f>IF('記入書１（団体）'!F15=0,"",'記入書１（団体）'!F15)</f>
        <v/>
      </c>
      <c r="J19" s="25">
        <v>4</v>
      </c>
      <c r="K19" s="14" t="str">
        <f>IF('記入書１（団体）'!I15=0,"",'記入書１（団体）'!I15)</f>
        <v/>
      </c>
      <c r="L19" s="126" t="str">
        <f>IF('記入書１（団体）'!J15=0,"",'記入書１（団体）'!J15)</f>
        <v/>
      </c>
      <c r="M19" s="102"/>
      <c r="N19" s="102"/>
      <c r="O19" s="102"/>
      <c r="P19" s="127"/>
      <c r="Q19" s="38"/>
      <c r="R19" s="5">
        <v>4</v>
      </c>
      <c r="S19" s="14" t="str">
        <f>IF('記入書１（団体）'!C15=0,"",'記入書１（団体）'!C15)</f>
        <v/>
      </c>
      <c r="T19" s="14" t="str">
        <f>IF('記入書１（団体）'!D15=0,"",'記入書１（団体）'!D15)</f>
        <v/>
      </c>
      <c r="U19" s="126" t="str">
        <f>IF('記入書１（団体）'!E15=0,"",'記入書１（団体）'!E15)</f>
        <v/>
      </c>
      <c r="V19" s="102"/>
      <c r="W19" s="102"/>
      <c r="X19" s="103"/>
      <c r="Y19" s="32" t="str">
        <f>IF('記入書１（団体）'!F15=0,"",'記入書１（団体）'!F15)</f>
        <v/>
      </c>
      <c r="Z19" s="25">
        <v>4</v>
      </c>
      <c r="AA19" s="14" t="str">
        <f>IF('記入書１（団体）'!I15=0,"",'記入書１（団体）'!I15)</f>
        <v/>
      </c>
      <c r="AB19" s="126" t="str">
        <f>IF('記入書１（団体）'!J15=0,"",'記入書１（団体）'!J15)</f>
        <v/>
      </c>
      <c r="AC19" s="102"/>
      <c r="AD19" s="102"/>
      <c r="AE19" s="102"/>
      <c r="AF19" s="127"/>
    </row>
    <row r="20" spans="2:32" ht="29.25" customHeight="1">
      <c r="B20" s="5">
        <v>5</v>
      </c>
      <c r="C20" s="14" t="str">
        <f>IF('記入書１（団体）'!C16=0,"",'記入書１（団体）'!C16)</f>
        <v/>
      </c>
      <c r="D20" s="14" t="str">
        <f>IF('記入書１（団体）'!D16=0,"",'記入書１（団体）'!D16)</f>
        <v/>
      </c>
      <c r="E20" s="126" t="str">
        <f>IF('記入書１（団体）'!E16=0,"",'記入書１（団体）'!E16)</f>
        <v/>
      </c>
      <c r="F20" s="102"/>
      <c r="G20" s="102"/>
      <c r="H20" s="103"/>
      <c r="I20" s="32" t="str">
        <f>IF('記入書１（団体）'!F16=0,"",'記入書１（団体）'!F16)</f>
        <v/>
      </c>
      <c r="J20" s="25">
        <v>5</v>
      </c>
      <c r="K20" s="14" t="str">
        <f>IF('記入書１（団体）'!I16=0,"",'記入書１（団体）'!I16)</f>
        <v/>
      </c>
      <c r="L20" s="126" t="str">
        <f>IF('記入書１（団体）'!J16=0,"",'記入書１（団体）'!J16)</f>
        <v/>
      </c>
      <c r="M20" s="102"/>
      <c r="N20" s="102"/>
      <c r="O20" s="102"/>
      <c r="P20" s="127"/>
      <c r="Q20" s="38"/>
      <c r="R20" s="5">
        <v>5</v>
      </c>
      <c r="S20" s="14" t="str">
        <f>IF('記入書１（団体）'!C16=0,"",'記入書１（団体）'!C16)</f>
        <v/>
      </c>
      <c r="T20" s="14" t="str">
        <f>IF('記入書１（団体）'!D16=0,"",'記入書１（団体）'!D16)</f>
        <v/>
      </c>
      <c r="U20" s="126" t="str">
        <f>IF('記入書１（団体）'!E16=0,"",'記入書１（団体）'!E16)</f>
        <v/>
      </c>
      <c r="V20" s="102"/>
      <c r="W20" s="102"/>
      <c r="X20" s="103"/>
      <c r="Y20" s="32" t="str">
        <f>IF('記入書１（団体）'!F16=0,"",'記入書１（団体）'!F16)</f>
        <v/>
      </c>
      <c r="Z20" s="25">
        <v>5</v>
      </c>
      <c r="AA20" s="14" t="str">
        <f>IF('記入書１（団体）'!I16=0,"",'記入書１（団体）'!I16)</f>
        <v/>
      </c>
      <c r="AB20" s="126" t="str">
        <f>IF('記入書１（団体）'!J16=0,"",'記入書１（団体）'!J16)</f>
        <v/>
      </c>
      <c r="AC20" s="102"/>
      <c r="AD20" s="102"/>
      <c r="AE20" s="102"/>
      <c r="AF20" s="127"/>
    </row>
    <row r="21" spans="2:32" ht="29.25" customHeight="1" thickBot="1">
      <c r="B21" s="5">
        <v>6</v>
      </c>
      <c r="C21" s="14" t="str">
        <f>IF('記入書１（団体）'!C17=0,"",'記入書１（団体）'!C17)</f>
        <v/>
      </c>
      <c r="D21" s="14" t="str">
        <f>IF('記入書１（団体）'!D17=0,"",'記入書１（団体）'!D17)</f>
        <v/>
      </c>
      <c r="E21" s="126" t="str">
        <f>IF('記入書１（団体）'!E17=0,"",'記入書１（団体）'!E17)</f>
        <v/>
      </c>
      <c r="F21" s="102"/>
      <c r="G21" s="102"/>
      <c r="H21" s="103"/>
      <c r="I21" s="32" t="str">
        <f>IF('記入書１（団体）'!F17=0,"",'記入書１（団体）'!F17)</f>
        <v/>
      </c>
      <c r="J21" s="29">
        <v>6</v>
      </c>
      <c r="K21" s="30" t="str">
        <f>IF('記入書１（団体）'!I17=0,"",'記入書１（団体）'!I17)</f>
        <v/>
      </c>
      <c r="L21" s="129" t="str">
        <f>IF('記入書１（団体）'!J17=0,"",'記入書１（団体）'!J17)</f>
        <v/>
      </c>
      <c r="M21" s="130"/>
      <c r="N21" s="130"/>
      <c r="O21" s="130"/>
      <c r="P21" s="131"/>
      <c r="Q21" s="38"/>
      <c r="R21" s="5">
        <v>6</v>
      </c>
      <c r="S21" s="14" t="str">
        <f>IF('記入書１（団体）'!C17=0,"",'記入書１（団体）'!C17)</f>
        <v/>
      </c>
      <c r="T21" s="14" t="str">
        <f>IF('記入書１（団体）'!D17=0,"",'記入書１（団体）'!D17)</f>
        <v/>
      </c>
      <c r="U21" s="126" t="str">
        <f>IF('記入書１（団体）'!E17=0,"",'記入書１（団体）'!E17)</f>
        <v/>
      </c>
      <c r="V21" s="102"/>
      <c r="W21" s="102"/>
      <c r="X21" s="103"/>
      <c r="Y21" s="32" t="str">
        <f>IF('記入書１（団体）'!F17=0,"",'記入書１（団体）'!F17)</f>
        <v/>
      </c>
      <c r="Z21" s="29">
        <v>6</v>
      </c>
      <c r="AA21" s="30" t="str">
        <f>IF('記入書１（団体）'!I17=0,"",'記入書１（団体）'!I17)</f>
        <v/>
      </c>
      <c r="AB21" s="129" t="str">
        <f>IF('記入書１（団体）'!J17=0,"",'記入書１（団体）'!J17)</f>
        <v/>
      </c>
      <c r="AC21" s="130"/>
      <c r="AD21" s="130"/>
      <c r="AE21" s="130"/>
      <c r="AF21" s="131"/>
    </row>
    <row r="22" spans="2:32" ht="29.25" customHeight="1" thickBot="1">
      <c r="B22" s="5">
        <v>7</v>
      </c>
      <c r="C22" s="14" t="str">
        <f>IF('記入書１（団体）'!C18=0,"",'記入書１（団体）'!C18)</f>
        <v/>
      </c>
      <c r="D22" s="14" t="str">
        <f>IF('記入書１（団体）'!D18=0,"",'記入書１（団体）'!D18)</f>
        <v/>
      </c>
      <c r="E22" s="126" t="str">
        <f>IF('記入書１（団体）'!E18=0,"",'記入書１（団体）'!E18)</f>
        <v/>
      </c>
      <c r="F22" s="102"/>
      <c r="G22" s="102"/>
      <c r="H22" s="103"/>
      <c r="I22" s="32" t="str">
        <f>IF('記入書１（団体）'!F18=0,"",'記入書１（団体）'!F18)</f>
        <v/>
      </c>
      <c r="K22" s="141" t="s">
        <v>27</v>
      </c>
      <c r="L22" s="141"/>
      <c r="M22" s="141"/>
      <c r="N22" s="141"/>
      <c r="O22" s="141"/>
      <c r="R22" s="5">
        <v>7</v>
      </c>
      <c r="S22" s="14" t="str">
        <f>IF('記入書１（団体）'!C18=0,"",'記入書１（団体）'!C18)</f>
        <v/>
      </c>
      <c r="T22" s="14" t="str">
        <f>IF('記入書１（団体）'!D18=0,"",'記入書１（団体）'!D18)</f>
        <v/>
      </c>
      <c r="U22" s="126" t="str">
        <f>IF('記入書１（団体）'!E18=0,"",'記入書１（団体）'!E18)</f>
        <v/>
      </c>
      <c r="V22" s="102"/>
      <c r="W22" s="102"/>
      <c r="X22" s="103"/>
      <c r="Y22" s="32" t="str">
        <f>IF('記入書１（団体）'!F18=0,"",'記入書１（団体）'!F18)</f>
        <v/>
      </c>
      <c r="AA22" s="141" t="s">
        <v>27</v>
      </c>
      <c r="AB22" s="141"/>
      <c r="AC22" s="141"/>
      <c r="AD22" s="141"/>
      <c r="AE22" s="141"/>
    </row>
    <row r="23" spans="2:32" ht="29.25" customHeight="1">
      <c r="B23" s="5">
        <v>8</v>
      </c>
      <c r="C23" s="14" t="str">
        <f>IF('記入書１（団体）'!C19=0,"",'記入書１（団体）'!C19)</f>
        <v/>
      </c>
      <c r="D23" s="14" t="str">
        <f>IF('記入書１（団体）'!D19=0,"",'記入書１（団体）'!D19)</f>
        <v/>
      </c>
      <c r="E23" s="126" t="str">
        <f>IF('記入書１（団体）'!E19=0,"",'記入書１（団体）'!E19)</f>
        <v/>
      </c>
      <c r="F23" s="102"/>
      <c r="G23" s="102"/>
      <c r="H23" s="103"/>
      <c r="I23" s="32" t="str">
        <f>IF('記入書１（団体）'!F19=0,"",'記入書１（団体）'!F19)</f>
        <v/>
      </c>
      <c r="J23" s="114" t="s">
        <v>19</v>
      </c>
      <c r="K23" s="128"/>
      <c r="L23" s="125" t="s">
        <v>20</v>
      </c>
      <c r="M23" s="115"/>
      <c r="N23" s="115"/>
      <c r="O23" s="115"/>
      <c r="P23" s="116"/>
      <c r="Q23" s="16"/>
      <c r="R23" s="5">
        <v>8</v>
      </c>
      <c r="S23" s="14" t="str">
        <f>IF('記入書１（団体）'!C19=0,"",'記入書１（団体）'!C19)</f>
        <v/>
      </c>
      <c r="T23" s="14" t="str">
        <f>IF('記入書１（団体）'!D19=0,"",'記入書１（団体）'!D19)</f>
        <v/>
      </c>
      <c r="U23" s="126" t="str">
        <f>IF('記入書１（団体）'!E19=0,"",'記入書１（団体）'!E19)</f>
        <v/>
      </c>
      <c r="V23" s="102"/>
      <c r="W23" s="102"/>
      <c r="X23" s="103"/>
      <c r="Y23" s="32" t="str">
        <f>IF('記入書１（団体）'!F19=0,"",'記入書１（団体）'!F19)</f>
        <v/>
      </c>
      <c r="Z23" s="114" t="s">
        <v>19</v>
      </c>
      <c r="AA23" s="128"/>
      <c r="AB23" s="125" t="s">
        <v>20</v>
      </c>
      <c r="AC23" s="115"/>
      <c r="AD23" s="115"/>
      <c r="AE23" s="115"/>
      <c r="AF23" s="116"/>
    </row>
    <row r="24" spans="2:32" ht="29.25" customHeight="1">
      <c r="B24" s="5">
        <v>9</v>
      </c>
      <c r="C24" s="14" t="str">
        <f>IF('記入書１（団体）'!C20=0,"",'記入書１（団体）'!C20)</f>
        <v/>
      </c>
      <c r="D24" s="14" t="str">
        <f>IF('記入書１（団体）'!D20=0,"",'記入書１（団体）'!D20)</f>
        <v/>
      </c>
      <c r="E24" s="126" t="str">
        <f>IF('記入書１（団体）'!E20=0,"",'記入書１（団体）'!E20)</f>
        <v/>
      </c>
      <c r="F24" s="102"/>
      <c r="G24" s="102"/>
      <c r="H24" s="103"/>
      <c r="I24" s="32" t="str">
        <f>IF('記入書１（団体）'!F20=0,"",'記入書１（団体）'!F20)</f>
        <v/>
      </c>
      <c r="J24" s="124" t="str">
        <f>IF('記入書１（団体）'!I20=0,"",'記入書１（団体）'!I20)</f>
        <v/>
      </c>
      <c r="K24" s="103"/>
      <c r="L24" s="126" t="str">
        <f>IF('記入書１（団体）'!J20=0,"",'記入書１（団体）'!J20)</f>
        <v/>
      </c>
      <c r="M24" s="102"/>
      <c r="N24" s="102"/>
      <c r="O24" s="102"/>
      <c r="P24" s="127"/>
      <c r="Q24" s="38"/>
      <c r="R24" s="5">
        <v>9</v>
      </c>
      <c r="S24" s="14" t="str">
        <f>IF('記入書１（団体）'!C20=0,"",'記入書１（団体）'!C20)</f>
        <v/>
      </c>
      <c r="T24" s="14" t="str">
        <f>IF('記入書１（団体）'!D20=0,"",'記入書１（団体）'!D20)</f>
        <v/>
      </c>
      <c r="U24" s="126" t="str">
        <f>IF('記入書１（団体）'!E20=0,"",'記入書１（団体）'!E20)</f>
        <v/>
      </c>
      <c r="V24" s="102"/>
      <c r="W24" s="102"/>
      <c r="X24" s="103"/>
      <c r="Y24" s="32" t="str">
        <f>IF('記入書１（団体）'!F20=0,"",'記入書１（団体）'!F20)</f>
        <v/>
      </c>
      <c r="Z24" s="124" t="str">
        <f>IF('記入書１（団体）'!I20=0,"",'記入書１（団体）'!I20)</f>
        <v/>
      </c>
      <c r="AA24" s="103"/>
      <c r="AB24" s="126" t="str">
        <f>IF('記入書１（団体）'!J20=0,"",'記入書１（団体）'!J20)</f>
        <v/>
      </c>
      <c r="AC24" s="102"/>
      <c r="AD24" s="102"/>
      <c r="AE24" s="102"/>
      <c r="AF24" s="127"/>
    </row>
    <row r="25" spans="2:32" ht="29.25" customHeight="1" thickBot="1">
      <c r="B25" s="6">
        <v>10</v>
      </c>
      <c r="C25" s="30" t="str">
        <f>IF('記入書１（団体）'!C21=0,"",'記入書１（団体）'!C21)</f>
        <v/>
      </c>
      <c r="D25" s="30" t="str">
        <f>IF('記入書１（団体）'!D21=0,"",'記入書１（団体）'!D21)</f>
        <v/>
      </c>
      <c r="E25" s="129" t="str">
        <f>IF('記入書１（団体）'!E21=0,"",'記入書１（団体）'!E21)</f>
        <v/>
      </c>
      <c r="F25" s="130"/>
      <c r="G25" s="130"/>
      <c r="H25" s="123"/>
      <c r="I25" s="27" t="str">
        <f>IF('記入書１（団体）'!F21=0,"",'記入書１（団体）'!F21)</f>
        <v/>
      </c>
      <c r="J25" s="122" t="str">
        <f>IF('記入書１（団体）'!I21=0,"",'記入書１（団体）'!I21)</f>
        <v/>
      </c>
      <c r="K25" s="123"/>
      <c r="L25" s="129" t="str">
        <f>IF('記入書１（団体）'!J21=0,"",'記入書１（団体）'!J21)</f>
        <v/>
      </c>
      <c r="M25" s="130"/>
      <c r="N25" s="130"/>
      <c r="O25" s="130"/>
      <c r="P25" s="131"/>
      <c r="Q25" s="38"/>
      <c r="R25" s="6">
        <v>10</v>
      </c>
      <c r="S25" s="30" t="str">
        <f>IF('記入書１（団体）'!C21=0,"",'記入書１（団体）'!C21)</f>
        <v/>
      </c>
      <c r="T25" s="30" t="str">
        <f>IF('記入書１（団体）'!D21=0,"",'記入書１（団体）'!D21)</f>
        <v/>
      </c>
      <c r="U25" s="129" t="str">
        <f>IF('記入書１（団体）'!E21=0,"",'記入書１（団体）'!E21)</f>
        <v/>
      </c>
      <c r="V25" s="130"/>
      <c r="W25" s="130"/>
      <c r="X25" s="123"/>
      <c r="Y25" s="27" t="str">
        <f>IF('記入書１（団体）'!F21=0,"",'記入書１（団体）'!F21)</f>
        <v/>
      </c>
      <c r="Z25" s="122" t="str">
        <f>IF('記入書１（団体）'!I21=0,"",'記入書１（団体）'!I21)</f>
        <v/>
      </c>
      <c r="AA25" s="123"/>
      <c r="AB25" s="129" t="str">
        <f>IF('記入書１（団体）'!J21=0,"",'記入書１（団体）'!J21)</f>
        <v/>
      </c>
      <c r="AC25" s="130"/>
      <c r="AD25" s="130"/>
      <c r="AE25" s="130"/>
      <c r="AF25" s="131"/>
    </row>
    <row r="26" spans="2:32" ht="29.25" customHeight="1">
      <c r="C26" s="17"/>
      <c r="D26" s="17"/>
      <c r="E26" s="17"/>
      <c r="F26" s="17"/>
      <c r="G26" s="17"/>
      <c r="H26" s="17"/>
      <c r="I26" s="17"/>
      <c r="J26" s="17"/>
      <c r="K26" s="17"/>
      <c r="L26" s="17"/>
      <c r="M26" s="17"/>
      <c r="N26" s="17"/>
      <c r="O26" s="17"/>
      <c r="P26" s="17"/>
      <c r="Q26" s="17"/>
      <c r="S26" s="17"/>
      <c r="T26" s="17"/>
      <c r="U26" s="17"/>
      <c r="V26" s="17"/>
      <c r="W26" s="17"/>
      <c r="X26" s="17"/>
      <c r="Y26" s="17"/>
      <c r="Z26" s="17"/>
      <c r="AA26" s="17"/>
      <c r="AB26" s="17"/>
      <c r="AC26" s="17"/>
      <c r="AD26" s="17"/>
      <c r="AE26" s="17"/>
      <c r="AF26" s="17"/>
    </row>
    <row r="27" spans="2:32" ht="29.25" customHeight="1">
      <c r="C27" s="17"/>
      <c r="D27" s="17"/>
      <c r="E27" s="17"/>
      <c r="F27" s="17"/>
      <c r="G27" s="17"/>
      <c r="H27" s="17"/>
      <c r="I27" s="17"/>
      <c r="J27" s="17"/>
      <c r="K27" s="17"/>
      <c r="L27" s="17"/>
      <c r="M27" s="17"/>
      <c r="N27" s="17"/>
      <c r="O27" s="17"/>
      <c r="P27" s="17"/>
      <c r="Q27" s="17"/>
      <c r="S27" s="17"/>
      <c r="T27" s="17"/>
      <c r="U27" s="17"/>
      <c r="V27" s="17"/>
      <c r="W27" s="17"/>
      <c r="X27" s="17"/>
      <c r="Y27" s="17"/>
      <c r="Z27" s="17"/>
      <c r="AA27" s="17"/>
      <c r="AB27" s="17"/>
      <c r="AC27" s="17"/>
      <c r="AD27" s="17"/>
      <c r="AE27" s="17"/>
      <c r="AF27" s="17"/>
    </row>
    <row r="28" spans="2:32" ht="29.25" customHeight="1"/>
  </sheetData>
  <mergeCells count="100">
    <mergeCell ref="U15:X15"/>
    <mergeCell ref="S14:X14"/>
    <mergeCell ref="Z14:AF14"/>
    <mergeCell ref="AB15:AF15"/>
    <mergeCell ref="U16:X16"/>
    <mergeCell ref="AB16:AF16"/>
    <mergeCell ref="U2:V2"/>
    <mergeCell ref="E2:F2"/>
    <mergeCell ref="G2:M2"/>
    <mergeCell ref="V8:Y8"/>
    <mergeCell ref="T4:U4"/>
    <mergeCell ref="V4:Y4"/>
    <mergeCell ref="W2:AC2"/>
    <mergeCell ref="K4:L4"/>
    <mergeCell ref="M6:P6"/>
    <mergeCell ref="T8:U8"/>
    <mergeCell ref="M8:P8"/>
    <mergeCell ref="D8:E8"/>
    <mergeCell ref="F8:I8"/>
    <mergeCell ref="AA8:AB8"/>
    <mergeCell ref="AC8:AF8"/>
    <mergeCell ref="AA4:AB4"/>
    <mergeCell ref="U18:X18"/>
    <mergeCell ref="AB18:AF18"/>
    <mergeCell ref="U19:X19"/>
    <mergeCell ref="AB19:AF19"/>
    <mergeCell ref="U17:X17"/>
    <mergeCell ref="AB17:AF17"/>
    <mergeCell ref="U20:X20"/>
    <mergeCell ref="AB20:AF20"/>
    <mergeCell ref="U25:X25"/>
    <mergeCell ref="Z25:AA25"/>
    <mergeCell ref="AB25:AF25"/>
    <mergeCell ref="U21:X21"/>
    <mergeCell ref="AB21:AF21"/>
    <mergeCell ref="U22:X22"/>
    <mergeCell ref="AA22:AE22"/>
    <mergeCell ref="U23:X23"/>
    <mergeCell ref="Z23:AA23"/>
    <mergeCell ref="AB23:AF23"/>
    <mergeCell ref="AB24:AF24"/>
    <mergeCell ref="U24:X24"/>
    <mergeCell ref="Z24:AA24"/>
    <mergeCell ref="R9:AF9"/>
    <mergeCell ref="T6:U6"/>
    <mergeCell ref="V6:Y6"/>
    <mergeCell ref="AA6:AB6"/>
    <mergeCell ref="AC6:AF6"/>
    <mergeCell ref="AA7:AB7"/>
    <mergeCell ref="AC7:AF7"/>
    <mergeCell ref="AC4:AF4"/>
    <mergeCell ref="T5:U5"/>
    <mergeCell ref="V5:Y5"/>
    <mergeCell ref="AA5:AB5"/>
    <mergeCell ref="AC5:AF5"/>
    <mergeCell ref="E25:H25"/>
    <mergeCell ref="E18:H18"/>
    <mergeCell ref="E19:H19"/>
    <mergeCell ref="E20:H20"/>
    <mergeCell ref="E21:H21"/>
    <mergeCell ref="E22:H22"/>
    <mergeCell ref="E23:H23"/>
    <mergeCell ref="E24:H24"/>
    <mergeCell ref="E17:H17"/>
    <mergeCell ref="K22:O22"/>
    <mergeCell ref="L18:P18"/>
    <mergeCell ref="L17:P17"/>
    <mergeCell ref="L15:P15"/>
    <mergeCell ref="L16:P16"/>
    <mergeCell ref="J14:P14"/>
    <mergeCell ref="K8:L8"/>
    <mergeCell ref="E15:H15"/>
    <mergeCell ref="E16:H16"/>
    <mergeCell ref="E13:F13"/>
    <mergeCell ref="I13:J13"/>
    <mergeCell ref="L13:N13"/>
    <mergeCell ref="C14:H14"/>
    <mergeCell ref="B13:D13"/>
    <mergeCell ref="J25:K25"/>
    <mergeCell ref="J24:K24"/>
    <mergeCell ref="L23:P23"/>
    <mergeCell ref="L24:P24"/>
    <mergeCell ref="L19:P19"/>
    <mergeCell ref="J23:K23"/>
    <mergeCell ref="L21:P21"/>
    <mergeCell ref="L20:P20"/>
    <mergeCell ref="L25:P25"/>
    <mergeCell ref="D4:E4"/>
    <mergeCell ref="D5:E5"/>
    <mergeCell ref="F4:I4"/>
    <mergeCell ref="F5:I5"/>
    <mergeCell ref="B9:P9"/>
    <mergeCell ref="M5:P5"/>
    <mergeCell ref="M4:P4"/>
    <mergeCell ref="D6:E6"/>
    <mergeCell ref="F6:I6"/>
    <mergeCell ref="M7:P7"/>
    <mergeCell ref="K5:L5"/>
    <mergeCell ref="K6:L6"/>
    <mergeCell ref="K7:L7"/>
  </mergeCells>
  <phoneticPr fontId="2"/>
  <printOptions horizontalCentered="1" verticalCentered="1"/>
  <pageMargins left="0.39370078740157483" right="0.39370078740157483" top="0.19685039370078741" bottom="0.19685039370078741" header="0.31496062992125984" footer="0.31496062992125984"/>
  <pageSetup paperSize="9" orientation="portrait"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3</vt:i4>
      </vt:variant>
    </vt:vector>
  </HeadingPairs>
  <TitlesOfParts>
    <vt:vector size="8" baseType="lpstr">
      <vt:lpstr>説明書</vt:lpstr>
      <vt:lpstr>記入書１（団体）</vt:lpstr>
      <vt:lpstr>記入書２（選手）</vt:lpstr>
      <vt:lpstr>審判員・係員名簿</vt:lpstr>
      <vt:lpstr>集計表</vt:lpstr>
      <vt:lpstr>'記入書１（団体）'!Print_Area</vt:lpstr>
      <vt:lpstr>集計表!Print_Area</vt:lpstr>
      <vt:lpstr>説明書!Print_Area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所沢市剣道連盟</dc:creator>
  <cp:lastModifiedBy>正和 伊藤</cp:lastModifiedBy>
  <cp:lastPrinted>2021-08-21T07:13:47Z</cp:lastPrinted>
  <dcterms:created xsi:type="dcterms:W3CDTF">2007-09-06T04:45:19Z</dcterms:created>
  <dcterms:modified xsi:type="dcterms:W3CDTF">2026-02-23T03:04:47Z</dcterms:modified>
</cp:coreProperties>
</file>